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8\tono-city\04_健康福祉部2018\03_健康長寿課\05_介護保険係\001_庶務関係(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62913"/>
</workbook>
</file>

<file path=xl/calcChain.xml><?xml version="1.0" encoding="utf-8"?>
<calcChain xmlns="http://schemas.openxmlformats.org/spreadsheetml/2006/main">
  <c r="M36" i="4" l="1"/>
  <c r="M35" i="4"/>
  <c r="M34" i="4"/>
  <c r="M33" i="4"/>
  <c r="G6" i="4" l="1"/>
  <c r="M37" i="4" l="1"/>
  <c r="F37" i="4"/>
  <c r="M28" i="4"/>
  <c r="F28" i="4"/>
  <c r="M21" i="4"/>
  <c r="M14" i="4"/>
  <c r="F14" i="4"/>
  <c r="F21" i="4"/>
  <c r="E21" i="4"/>
  <c r="F36" i="4"/>
  <c r="F35" i="4"/>
  <c r="F34" i="4"/>
  <c r="F33" i="4"/>
  <c r="M27" i="4"/>
  <c r="M26" i="4"/>
  <c r="F27" i="4"/>
  <c r="F26" i="4"/>
  <c r="M20" i="4"/>
  <c r="M19" i="4"/>
  <c r="F20" i="4"/>
  <c r="F19" i="4"/>
  <c r="M13" i="4"/>
  <c r="M12" i="4"/>
  <c r="M11" i="4"/>
  <c r="M10" i="4"/>
  <c r="M9" i="4"/>
  <c r="M8" i="4"/>
  <c r="M7" i="4"/>
  <c r="M6" i="4"/>
  <c r="F13" i="4"/>
  <c r="F12" i="4"/>
  <c r="F11" i="4"/>
  <c r="F10" i="4"/>
  <c r="F9" i="4"/>
  <c r="F8" i="4"/>
  <c r="F7" i="4"/>
  <c r="F6" i="4"/>
  <c r="L21" i="4"/>
  <c r="K21" i="4"/>
  <c r="J21" i="4"/>
  <c r="I21" i="4"/>
  <c r="H21" i="4"/>
  <c r="G21" i="4"/>
  <c r="D21" i="4"/>
  <c r="L37" i="4" l="1"/>
  <c r="K37" i="4"/>
  <c r="J37" i="4"/>
  <c r="I37" i="4"/>
  <c r="H37" i="4"/>
  <c r="E37" i="4"/>
  <c r="D37" i="4"/>
  <c r="D6" i="4"/>
  <c r="E6" i="4"/>
  <c r="D36" i="6" l="1"/>
  <c r="L6" i="4" l="1"/>
  <c r="K6" i="4"/>
  <c r="J6" i="4"/>
  <c r="I6" i="4"/>
  <c r="H6" i="4"/>
  <c r="I36" i="6" l="1"/>
  <c r="L35" i="6"/>
  <c r="K35" i="6"/>
  <c r="J35" i="6"/>
  <c r="H36" i="6"/>
  <c r="G36" i="6"/>
  <c r="F36" i="6"/>
  <c r="E36" i="6"/>
  <c r="G21" i="6"/>
  <c r="I21" i="6"/>
  <c r="L15" i="6"/>
  <c r="K15" i="6"/>
  <c r="J15" i="6"/>
  <c r="N36" i="4" l="1"/>
  <c r="N37" i="4"/>
  <c r="L36" i="6"/>
  <c r="K36" i="6"/>
  <c r="J36" i="6"/>
  <c r="J5" i="6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L14" i="4"/>
  <c r="D14" i="4"/>
  <c r="N10" i="4" l="1"/>
  <c r="N9" i="4"/>
  <c r="N8" i="4"/>
  <c r="N7" i="4"/>
  <c r="N6" i="4" l="1"/>
  <c r="L28" i="4"/>
  <c r="K28" i="4"/>
  <c r="J28" i="4"/>
  <c r="I28" i="4"/>
  <c r="H28" i="4"/>
  <c r="G28" i="4"/>
  <c r="E21" i="6" l="1"/>
  <c r="E37" i="6" s="1"/>
  <c r="J18" i="6" l="1"/>
  <c r="F21" i="6"/>
  <c r="L21" i="6" s="1"/>
  <c r="H14" i="4"/>
  <c r="I14" i="4"/>
  <c r="J14" i="4"/>
  <c r="K14" i="4"/>
  <c r="G14" i="4"/>
  <c r="E14" i="4"/>
  <c r="N14" i="4" l="1"/>
  <c r="E28" i="4" l="1"/>
  <c r="D28" i="4"/>
  <c r="N11" i="4" l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N33" i="4"/>
  <c r="N20" i="4"/>
  <c r="N34" i="4" l="1"/>
  <c r="N35" i="4"/>
  <c r="N13" i="4"/>
  <c r="N12" i="4"/>
  <c r="J21" i="6"/>
  <c r="G37" i="6"/>
  <c r="F37" i="6"/>
  <c r="H37" i="6"/>
  <c r="D37" i="6"/>
  <c r="I37" i="6"/>
  <c r="N27" i="4"/>
  <c r="N28" i="4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<sst xmlns="http://schemas.openxmlformats.org/spreadsheetml/2006/main" count="137" uniqueCount="84">
  <si>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</si>
  <si>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</si>
  <si>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</si>
  <si>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</si>
  <si>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</si>
  <si>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</si>
  <si>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</si>
  <si>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</si>
  <si>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</si>
  <si>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</si>
  <si>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</si>
  <si>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</si>
  <si>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</si>
  <si>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</si>
  <si>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</si>
  <si>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</si>
  <si>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</si>
  <si>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</si>
  <si>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</si>
  <si>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</si>
  <si>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</si>
  <si>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</si>
  <si>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</si>
  <si>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</si>
  <si>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</si>
  <si>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</si>
  <si>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</si>
  <si>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</si>
  <si>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</si>
  <si>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</si>
  <si>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</si>
  <si>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</si>
  <si>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</si>
  <si>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</si>
  <si>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</si>
  <si>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</si>
  <si>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</si>
  <si>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</si>
  <si>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</si>
  <si>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</si>
  <si>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</si>
  <si>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</si>
  <si>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</si>
  <si>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</si>
  <si>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</si>
  <si>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</si>
  <si>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</si>
  <si>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</si>
  <si>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</si>
  <si>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</si>
  <si>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</si>
  <si>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</si>
  <si>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</si>
  <si>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</si>
  <si>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</si>
  <si>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</si>
  <si>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</si>
  <si>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</si>
  <si>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</si>
  <si>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</si>
  <si>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</si>
  <si>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</si>
  <si>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</si>
  <si>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</si>
  <si>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</si>
  <si>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</si>
  <si>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</si>
  <si>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</si>
  <si>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</si>
  <si>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</si>
  <si>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</si>
  <si>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</si>
  <si>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</si>
  <si>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</si>
  <si>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</si>
  <si>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</si>
  <si>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</si>
  <si>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</si>
  <si>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短期入所療養介護
(介護療養型医療施設等)</t>
    <rPh sb="19" eb="20">
      <t>トウ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</si>
  <si>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</si>
  <si>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</si>
  <si>
    <t>特定施設入居者生活介護</t>
    <rPh sb="5" eb="6">
      <t>キョ</t>
    </rPh>
    <phoneticPr fontId="2"/>
  </si>
  <si>
    <t>Ⅰ　要介護認定者数、サービス受給者数（2020.2月）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5" eb="26">
      <t>ガツ</t>
    </rPh>
    <phoneticPr fontId="2"/>
  </si>
  <si>
    <t>Ⅱ　介護給付・予防給付費の状況（2020.1月審査分）</t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</si>
</sst>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8" fillId="0" borderId="2" xfId="1" applyFont="1" applyFill="1" applyBorder="1">
      <alignment vertical="center"/>
    </xf>
    <xf numFmtId="38" fontId="8" fillId="0" borderId="4" xfId="1" applyFont="1" applyFill="1" applyBorder="1">
      <alignment vertical="center"/>
    </xf>
    <xf numFmtId="3" fontId="1" fillId="0" borderId="2" xfId="1" applyNumberFormat="1" applyFont="1" applyFill="1" applyBorder="1">
      <alignment vertical="center"/>
    </xf>
    <xf numFmtId="3" fontId="8" fillId="0" borderId="2" xfId="1" applyNumberFormat="1" applyFont="1" applyBorder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5" t="s">
        <v>82</v>
      </c>
      <c r="B1" s="75"/>
      <c r="C1" s="75"/>
      <c r="D1" s="75"/>
      <c r="E1" s="75"/>
      <c r="F1" s="75"/>
      <c r="G1" s="75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59" t="s">
        <v>0</v>
      </c>
      <c r="C4" s="60"/>
      <c r="D4" s="64" t="s">
        <v>58</v>
      </c>
      <c r="E4" s="65"/>
      <c r="F4" s="66"/>
      <c r="G4" s="64" t="s">
        <v>59</v>
      </c>
      <c r="H4" s="65"/>
      <c r="I4" s="65"/>
      <c r="J4" s="65"/>
      <c r="K4" s="65"/>
      <c r="L4" s="65"/>
      <c r="M4" s="66"/>
      <c r="N4" s="67" t="s">
        <v>2</v>
      </c>
    </row>
    <row r="5" spans="1:17" ht="30" customHeight="1" x14ac:dyDescent="0.15">
      <c r="B5" s="61"/>
      <c r="C5" s="62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68"/>
    </row>
    <row r="6" spans="1:17" ht="30" customHeight="1" x14ac:dyDescent="0.15">
      <c r="B6" s="55" t="s">
        <v>10</v>
      </c>
      <c r="C6" s="55"/>
      <c r="D6" s="5">
        <f t="shared" ref="D6:E6" si="0">SUM(D7:D12)</f>
        <v>326</v>
      </c>
      <c r="E6" s="5">
        <f t="shared" si="0"/>
        <v>162</v>
      </c>
      <c r="F6" s="25">
        <f t="shared" ref="F6:F13" si="1">SUM(D6:E6)</f>
        <v>488</v>
      </c>
      <c r="G6" s="5">
        <f>SUM(G7:G12)</f>
        <v>0</v>
      </c>
      <c r="H6" s="5">
        <f>SUM(H7:H12)</f>
        <v>462</v>
      </c>
      <c r="I6" s="5">
        <f t="shared" ref="I6:L6" si="2">SUM(I7:I12)</f>
        <v>297</v>
      </c>
      <c r="J6" s="5">
        <f t="shared" si="2"/>
        <v>266</v>
      </c>
      <c r="K6" s="5">
        <f t="shared" si="2"/>
        <v>283</v>
      </c>
      <c r="L6" s="5">
        <f t="shared" si="2"/>
        <v>209</v>
      </c>
      <c r="M6" s="25">
        <f t="shared" ref="M6:M13" si="3">SUM(G6:L6)</f>
        <v>1517</v>
      </c>
      <c r="N6" s="25">
        <f t="shared" ref="N6:N10" si="4">M6+F6</f>
        <v>2005</v>
      </c>
    </row>
    <row r="7" spans="1:17" ht="30" customHeight="1" x14ac:dyDescent="0.15">
      <c r="B7" s="76" t="s">
        <v>65</v>
      </c>
      <c r="C7" s="77"/>
      <c r="D7" s="28">
        <v>9</v>
      </c>
      <c r="E7" s="28">
        <v>4</v>
      </c>
      <c r="F7" s="29">
        <f t="shared" si="1"/>
        <v>13</v>
      </c>
      <c r="G7" s="28">
        <v>0</v>
      </c>
      <c r="H7" s="28">
        <v>12</v>
      </c>
      <c r="I7" s="30">
        <v>10</v>
      </c>
      <c r="J7" s="28">
        <v>10</v>
      </c>
      <c r="K7" s="28">
        <v>6</v>
      </c>
      <c r="L7" s="28">
        <v>6</v>
      </c>
      <c r="M7" s="29">
        <f t="shared" si="3"/>
        <v>44</v>
      </c>
      <c r="N7" s="29">
        <f t="shared" si="4"/>
        <v>57</v>
      </c>
    </row>
    <row r="8" spans="1:17" ht="30" customHeight="1" x14ac:dyDescent="0.15">
      <c r="B8" s="76" t="s">
        <v>66</v>
      </c>
      <c r="C8" s="77"/>
      <c r="D8" s="28">
        <v>19</v>
      </c>
      <c r="E8" s="28">
        <v>6</v>
      </c>
      <c r="F8" s="29">
        <f t="shared" si="1"/>
        <v>25</v>
      </c>
      <c r="G8" s="28">
        <v>0</v>
      </c>
      <c r="H8" s="28">
        <v>11</v>
      </c>
      <c r="I8" s="30">
        <v>15</v>
      </c>
      <c r="J8" s="28">
        <v>21</v>
      </c>
      <c r="K8" s="28">
        <v>13</v>
      </c>
      <c r="L8" s="28">
        <v>8</v>
      </c>
      <c r="M8" s="29">
        <f t="shared" si="3"/>
        <v>68</v>
      </c>
      <c r="N8" s="29">
        <f t="shared" si="4"/>
        <v>93</v>
      </c>
    </row>
    <row r="9" spans="1:17" ht="30" customHeight="1" x14ac:dyDescent="0.15">
      <c r="B9" s="76" t="s">
        <v>67</v>
      </c>
      <c r="C9" s="77"/>
      <c r="D9" s="28">
        <v>34</v>
      </c>
      <c r="E9" s="30">
        <v>21</v>
      </c>
      <c r="F9" s="29">
        <f t="shared" si="1"/>
        <v>55</v>
      </c>
      <c r="G9" s="28">
        <v>0</v>
      </c>
      <c r="H9" s="28">
        <v>38</v>
      </c>
      <c r="I9" s="30">
        <v>31</v>
      </c>
      <c r="J9" s="28">
        <v>15</v>
      </c>
      <c r="K9" s="28">
        <v>28</v>
      </c>
      <c r="L9" s="28">
        <v>17</v>
      </c>
      <c r="M9" s="29">
        <f t="shared" si="3"/>
        <v>129</v>
      </c>
      <c r="N9" s="29">
        <f t="shared" si="4"/>
        <v>184</v>
      </c>
    </row>
    <row r="10" spans="1:17" ht="30" customHeight="1" x14ac:dyDescent="0.15">
      <c r="B10" s="76" t="s">
        <v>68</v>
      </c>
      <c r="C10" s="77"/>
      <c r="D10" s="28">
        <v>96</v>
      </c>
      <c r="E10" s="28">
        <v>38</v>
      </c>
      <c r="F10" s="29">
        <f t="shared" si="1"/>
        <v>134</v>
      </c>
      <c r="G10" s="28">
        <v>0</v>
      </c>
      <c r="H10" s="28">
        <v>117</v>
      </c>
      <c r="I10" s="30">
        <v>62</v>
      </c>
      <c r="J10" s="28">
        <v>46</v>
      </c>
      <c r="K10" s="28">
        <v>53</v>
      </c>
      <c r="L10" s="28">
        <v>41</v>
      </c>
      <c r="M10" s="29">
        <f t="shared" si="3"/>
        <v>319</v>
      </c>
      <c r="N10" s="29">
        <f t="shared" si="4"/>
        <v>453</v>
      </c>
    </row>
    <row r="11" spans="1:17" s="3" customFormat="1" ht="30" customHeight="1" x14ac:dyDescent="0.15">
      <c r="B11" s="76" t="s">
        <v>69</v>
      </c>
      <c r="C11" s="77"/>
      <c r="D11" s="28">
        <v>108</v>
      </c>
      <c r="E11" s="28">
        <v>47</v>
      </c>
      <c r="F11" s="29">
        <f t="shared" si="1"/>
        <v>155</v>
      </c>
      <c r="G11" s="28">
        <v>0</v>
      </c>
      <c r="H11" s="28">
        <v>156</v>
      </c>
      <c r="I11" s="28">
        <v>83</v>
      </c>
      <c r="J11" s="28">
        <v>75</v>
      </c>
      <c r="K11" s="28">
        <v>79</v>
      </c>
      <c r="L11" s="28">
        <v>50</v>
      </c>
      <c r="M11" s="29">
        <f t="shared" si="3"/>
        <v>443</v>
      </c>
      <c r="N11" s="29">
        <f>M11+F11</f>
        <v>598</v>
      </c>
      <c r="O11" s="2"/>
      <c r="P11" s="2"/>
      <c r="Q11" s="2"/>
    </row>
    <row r="12" spans="1:17" s="3" customFormat="1" ht="30" customHeight="1" x14ac:dyDescent="0.15">
      <c r="B12" s="76" t="s">
        <v>70</v>
      </c>
      <c r="C12" s="77"/>
      <c r="D12" s="28">
        <v>60</v>
      </c>
      <c r="E12" s="28">
        <v>46</v>
      </c>
      <c r="F12" s="29">
        <f t="shared" si="1"/>
        <v>106</v>
      </c>
      <c r="G12" s="28">
        <v>0</v>
      </c>
      <c r="H12" s="28">
        <v>128</v>
      </c>
      <c r="I12" s="28">
        <v>96</v>
      </c>
      <c r="J12" s="28">
        <v>99</v>
      </c>
      <c r="K12" s="28">
        <v>104</v>
      </c>
      <c r="L12" s="28">
        <v>87</v>
      </c>
      <c r="M12" s="29">
        <f t="shared" si="3"/>
        <v>514</v>
      </c>
      <c r="N12" s="29">
        <f>M12+F12</f>
        <v>620</v>
      </c>
      <c r="O12" s="2"/>
      <c r="P12" s="2"/>
      <c r="Q12" s="2"/>
    </row>
    <row r="13" spans="1:17" s="3" customFormat="1" ht="30" customHeight="1" x14ac:dyDescent="0.15">
      <c r="B13" s="55" t="s">
        <v>11</v>
      </c>
      <c r="C13" s="55"/>
      <c r="D13" s="5">
        <v>4</v>
      </c>
      <c r="E13" s="5">
        <v>6</v>
      </c>
      <c r="F13" s="25">
        <f t="shared" si="1"/>
        <v>10</v>
      </c>
      <c r="G13" s="5">
        <v>0</v>
      </c>
      <c r="H13" s="5">
        <v>4</v>
      </c>
      <c r="I13" s="5">
        <v>10</v>
      </c>
      <c r="J13" s="5">
        <v>6</v>
      </c>
      <c r="K13" s="5">
        <v>3</v>
      </c>
      <c r="L13" s="5">
        <v>4</v>
      </c>
      <c r="M13" s="25">
        <f t="shared" si="3"/>
        <v>27</v>
      </c>
      <c r="N13" s="25">
        <f>M13+F13</f>
        <v>37</v>
      </c>
      <c r="O13" s="2"/>
      <c r="P13" s="2"/>
      <c r="Q13" s="2"/>
    </row>
    <row r="14" spans="1:17" ht="30" customHeight="1" x14ac:dyDescent="0.15">
      <c r="B14" s="55" t="s">
        <v>12</v>
      </c>
      <c r="C14" s="55"/>
      <c r="D14" s="5">
        <f>SUM(D6,D13)</f>
        <v>330</v>
      </c>
      <c r="E14" s="5">
        <f>SUM(E6,E13)</f>
        <v>168</v>
      </c>
      <c r="F14" s="25">
        <f>SUM(F6,F13)</f>
        <v>498</v>
      </c>
      <c r="G14" s="5">
        <f>SUM(G6,G13)</f>
        <v>0</v>
      </c>
      <c r="H14" s="5">
        <f t="shared" ref="H14:M14" si="5">SUM(H6,H13)</f>
        <v>466</v>
      </c>
      <c r="I14" s="5">
        <f t="shared" si="5"/>
        <v>307</v>
      </c>
      <c r="J14" s="5">
        <f t="shared" si="5"/>
        <v>272</v>
      </c>
      <c r="K14" s="5">
        <f t="shared" si="5"/>
        <v>286</v>
      </c>
      <c r="L14" s="5">
        <f t="shared" si="5"/>
        <v>213</v>
      </c>
      <c r="M14" s="25">
        <f t="shared" si="5"/>
        <v>1544</v>
      </c>
      <c r="N14" s="25">
        <f>M14+F14</f>
        <v>2042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59" t="s">
        <v>0</v>
      </c>
      <c r="C17" s="60"/>
      <c r="D17" s="64" t="s">
        <v>49</v>
      </c>
      <c r="E17" s="73"/>
      <c r="F17" s="74"/>
      <c r="G17" s="64" t="s">
        <v>50</v>
      </c>
      <c r="H17" s="65"/>
      <c r="I17" s="65"/>
      <c r="J17" s="65"/>
      <c r="K17" s="65"/>
      <c r="L17" s="65"/>
      <c r="M17" s="66"/>
      <c r="N17" s="67" t="s">
        <v>2</v>
      </c>
    </row>
    <row r="18" spans="1:17" ht="30" customHeight="1" x14ac:dyDescent="0.15">
      <c r="B18" s="61"/>
      <c r="C18" s="62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68"/>
    </row>
    <row r="19" spans="1:17" ht="30" customHeight="1" x14ac:dyDescent="0.15">
      <c r="B19" s="57" t="s">
        <v>10</v>
      </c>
      <c r="C19" s="58"/>
      <c r="D19" s="5">
        <v>71</v>
      </c>
      <c r="E19" s="5">
        <v>62</v>
      </c>
      <c r="F19" s="25">
        <f>SUM(D19:E19)</f>
        <v>133</v>
      </c>
      <c r="G19" s="5">
        <v>0</v>
      </c>
      <c r="H19" s="5">
        <v>330</v>
      </c>
      <c r="I19" s="5">
        <v>218</v>
      </c>
      <c r="J19" s="5">
        <v>162</v>
      </c>
      <c r="K19" s="5">
        <v>121</v>
      </c>
      <c r="L19" s="5">
        <v>80</v>
      </c>
      <c r="M19" s="25">
        <f>SUM(G19:L19)</f>
        <v>911</v>
      </c>
      <c r="N19" s="25">
        <f>M19+F19</f>
        <v>1044</v>
      </c>
    </row>
    <row r="20" spans="1:17" ht="30" customHeight="1" x14ac:dyDescent="0.15">
      <c r="B20" s="55" t="s">
        <v>11</v>
      </c>
      <c r="C20" s="55"/>
      <c r="D20" s="5">
        <v>3</v>
      </c>
      <c r="E20" s="5">
        <v>3</v>
      </c>
      <c r="F20" s="25">
        <f>SUM(D20:E20)</f>
        <v>6</v>
      </c>
      <c r="G20" s="5">
        <v>0</v>
      </c>
      <c r="H20" s="5">
        <v>4</v>
      </c>
      <c r="I20" s="5">
        <v>8</v>
      </c>
      <c r="J20" s="5">
        <v>6</v>
      </c>
      <c r="K20" s="5">
        <v>2</v>
      </c>
      <c r="L20" s="5">
        <v>1</v>
      </c>
      <c r="M20" s="25">
        <f>SUM(G20:L20)</f>
        <v>21</v>
      </c>
      <c r="N20" s="25">
        <f>M20+F20</f>
        <v>27</v>
      </c>
    </row>
    <row r="21" spans="1:17" ht="30" customHeight="1" x14ac:dyDescent="0.15">
      <c r="B21" s="55" t="s">
        <v>12</v>
      </c>
      <c r="C21" s="55"/>
      <c r="D21" s="5">
        <f t="shared" ref="D21:M21" si="6">SUM(D19:D20)</f>
        <v>74</v>
      </c>
      <c r="E21" s="5">
        <f t="shared" si="6"/>
        <v>65</v>
      </c>
      <c r="F21" s="25">
        <f t="shared" si="6"/>
        <v>139</v>
      </c>
      <c r="G21" s="5">
        <f t="shared" si="6"/>
        <v>0</v>
      </c>
      <c r="H21" s="5">
        <f t="shared" si="6"/>
        <v>334</v>
      </c>
      <c r="I21" s="5">
        <f t="shared" si="6"/>
        <v>226</v>
      </c>
      <c r="J21" s="5">
        <f t="shared" si="6"/>
        <v>168</v>
      </c>
      <c r="K21" s="5">
        <f t="shared" si="6"/>
        <v>123</v>
      </c>
      <c r="L21" s="5">
        <f t="shared" si="6"/>
        <v>81</v>
      </c>
      <c r="M21" s="25">
        <f t="shared" si="6"/>
        <v>932</v>
      </c>
      <c r="N21" s="25">
        <f>M21+F21</f>
        <v>1071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9" t="s">
        <v>0</v>
      </c>
      <c r="C24" s="60"/>
      <c r="D24" s="64" t="s">
        <v>49</v>
      </c>
      <c r="E24" s="65"/>
      <c r="F24" s="66"/>
      <c r="G24" s="64" t="s">
        <v>50</v>
      </c>
      <c r="H24" s="65"/>
      <c r="I24" s="65"/>
      <c r="J24" s="65"/>
      <c r="K24" s="65"/>
      <c r="L24" s="65"/>
      <c r="M24" s="66"/>
      <c r="N24" s="67" t="s">
        <v>2</v>
      </c>
      <c r="O24" s="12"/>
      <c r="P24" s="12"/>
      <c r="Q24" s="12"/>
    </row>
    <row r="25" spans="1:17" s="11" customFormat="1" ht="30" customHeight="1" x14ac:dyDescent="0.15">
      <c r="A25"/>
      <c r="B25" s="61"/>
      <c r="C25" s="62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68"/>
      <c r="O25" s="12"/>
      <c r="P25" s="12"/>
      <c r="Q25" s="12"/>
    </row>
    <row r="26" spans="1:17" s="11" customFormat="1" ht="30" customHeight="1" x14ac:dyDescent="0.15">
      <c r="A26"/>
      <c r="B26" s="55" t="s">
        <v>10</v>
      </c>
      <c r="C26" s="55"/>
      <c r="D26" s="5">
        <v>5</v>
      </c>
      <c r="E26" s="5">
        <v>1</v>
      </c>
      <c r="F26" s="25">
        <f>SUM(D26:E26)</f>
        <v>6</v>
      </c>
      <c r="G26" s="5">
        <v>0</v>
      </c>
      <c r="H26" s="5">
        <v>64</v>
      </c>
      <c r="I26" s="5">
        <v>46</v>
      </c>
      <c r="J26" s="5">
        <v>36</v>
      </c>
      <c r="K26" s="5">
        <v>23</v>
      </c>
      <c r="L26" s="5">
        <v>20</v>
      </c>
      <c r="M26" s="25">
        <f>SUM(G26:L26)</f>
        <v>189</v>
      </c>
      <c r="N26" s="25">
        <f>M26+F26</f>
        <v>195</v>
      </c>
      <c r="O26" s="12"/>
      <c r="P26" s="12"/>
      <c r="Q26" s="12"/>
    </row>
    <row r="27" spans="1:17" s="11" customFormat="1" ht="30" customHeight="1" x14ac:dyDescent="0.15">
      <c r="A27"/>
      <c r="B27" s="55" t="s">
        <v>11</v>
      </c>
      <c r="C27" s="55"/>
      <c r="D27" s="5">
        <v>0</v>
      </c>
      <c r="E27" s="5">
        <v>0</v>
      </c>
      <c r="F27" s="25">
        <f>SUM(D27:E27)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SUM(G27:L27)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5" t="s">
        <v>12</v>
      </c>
      <c r="C28" s="55"/>
      <c r="D28" s="5">
        <f>SUM(D26:D27)</f>
        <v>5</v>
      </c>
      <c r="E28" s="5">
        <f t="shared" ref="E28:M28" si="7">SUM(E26:E27)</f>
        <v>1</v>
      </c>
      <c r="F28" s="25">
        <f t="shared" si="7"/>
        <v>6</v>
      </c>
      <c r="G28" s="5">
        <f t="shared" si="7"/>
        <v>0</v>
      </c>
      <c r="H28" s="5">
        <f t="shared" si="7"/>
        <v>65</v>
      </c>
      <c r="I28" s="5">
        <f t="shared" si="7"/>
        <v>47</v>
      </c>
      <c r="J28" s="5">
        <f t="shared" si="7"/>
        <v>37</v>
      </c>
      <c r="K28" s="5">
        <f t="shared" si="7"/>
        <v>23</v>
      </c>
      <c r="L28" s="5">
        <f t="shared" si="7"/>
        <v>20</v>
      </c>
      <c r="M28" s="25">
        <f t="shared" si="7"/>
        <v>192</v>
      </c>
      <c r="N28" s="25">
        <f>M28+F28</f>
        <v>198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56" t="s">
        <v>0</v>
      </c>
      <c r="C31" s="56"/>
      <c r="D31" s="69" t="s">
        <v>49</v>
      </c>
      <c r="E31" s="70"/>
      <c r="F31" s="70"/>
      <c r="G31" s="69" t="s">
        <v>60</v>
      </c>
      <c r="H31" s="70"/>
      <c r="I31" s="70"/>
      <c r="J31" s="70"/>
      <c r="K31" s="70"/>
      <c r="L31" s="70"/>
      <c r="M31" s="70"/>
      <c r="N31" s="71" t="s">
        <v>17</v>
      </c>
      <c r="O31"/>
      <c r="P31"/>
      <c r="Q31"/>
    </row>
    <row r="32" spans="1:17" ht="30" customHeight="1" x14ac:dyDescent="0.15">
      <c r="B32" s="56"/>
      <c r="C32" s="56"/>
      <c r="D32" s="37" t="s">
        <v>18</v>
      </c>
      <c r="E32" s="37" t="s">
        <v>19</v>
      </c>
      <c r="F32" s="37" t="s">
        <v>20</v>
      </c>
      <c r="G32" s="38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72"/>
      <c r="O32"/>
      <c r="P32"/>
      <c r="Q32"/>
    </row>
    <row r="33" spans="2:17" ht="30" customHeight="1" x14ac:dyDescent="0.15">
      <c r="B33" s="54" t="s">
        <v>14</v>
      </c>
      <c r="C33" s="54"/>
      <c r="D33" s="39">
        <v>0</v>
      </c>
      <c r="E33" s="39">
        <v>0</v>
      </c>
      <c r="F33" s="45">
        <f>SUM(D33:E33)</f>
        <v>0</v>
      </c>
      <c r="G33" s="40"/>
      <c r="H33" s="39">
        <v>3</v>
      </c>
      <c r="I33" s="41">
        <v>7</v>
      </c>
      <c r="J33" s="41">
        <v>50</v>
      </c>
      <c r="K33" s="41">
        <v>68</v>
      </c>
      <c r="L33" s="42">
        <v>74</v>
      </c>
      <c r="M33" s="48">
        <f>SUM(G33:L33)</f>
        <v>202</v>
      </c>
      <c r="N33" s="47">
        <f>M33+F33</f>
        <v>202</v>
      </c>
      <c r="O33"/>
      <c r="P33"/>
      <c r="Q33"/>
    </row>
    <row r="34" spans="2:17" ht="30" customHeight="1" x14ac:dyDescent="0.15">
      <c r="B34" s="54" t="s">
        <v>15</v>
      </c>
      <c r="C34" s="54"/>
      <c r="D34" s="39">
        <v>0</v>
      </c>
      <c r="E34" s="39">
        <v>0</v>
      </c>
      <c r="F34" s="45">
        <f>SUM(D34:E34)</f>
        <v>0</v>
      </c>
      <c r="G34" s="40"/>
      <c r="H34" s="39">
        <v>19</v>
      </c>
      <c r="I34" s="41">
        <v>44</v>
      </c>
      <c r="J34" s="41">
        <v>41</v>
      </c>
      <c r="K34" s="41">
        <v>67</v>
      </c>
      <c r="L34" s="42">
        <v>41</v>
      </c>
      <c r="M34" s="48">
        <f>SUM(G34:L34)</f>
        <v>212</v>
      </c>
      <c r="N34" s="47">
        <f>M34+F34</f>
        <v>212</v>
      </c>
      <c r="O34"/>
      <c r="P34"/>
      <c r="Q34"/>
    </row>
    <row r="35" spans="2:17" ht="30" customHeight="1" x14ac:dyDescent="0.15">
      <c r="B35" s="54" t="s">
        <v>16</v>
      </c>
      <c r="C35" s="54"/>
      <c r="D35" s="39">
        <v>0</v>
      </c>
      <c r="E35" s="39">
        <v>0</v>
      </c>
      <c r="F35" s="45">
        <f>SUM(D35:E35)</f>
        <v>0</v>
      </c>
      <c r="G35" s="40"/>
      <c r="H35" s="39">
        <v>0</v>
      </c>
      <c r="I35" s="41">
        <v>0</v>
      </c>
      <c r="J35" s="41">
        <v>0</v>
      </c>
      <c r="K35" s="41">
        <v>0</v>
      </c>
      <c r="L35" s="42">
        <v>0</v>
      </c>
      <c r="M35" s="48">
        <f>SUM(G35:L35)</f>
        <v>0</v>
      </c>
      <c r="N35" s="47">
        <f>M35+F35</f>
        <v>0</v>
      </c>
      <c r="O35"/>
      <c r="P35"/>
      <c r="Q35"/>
    </row>
    <row r="36" spans="2:17" ht="30" customHeight="1" x14ac:dyDescent="0.15">
      <c r="B36" s="63" t="s">
        <v>75</v>
      </c>
      <c r="C36" s="54"/>
      <c r="D36" s="39">
        <v>0</v>
      </c>
      <c r="E36" s="39">
        <v>0</v>
      </c>
      <c r="F36" s="45">
        <f>SUM(D36:E36)</f>
        <v>0</v>
      </c>
      <c r="G36" s="40"/>
      <c r="H36" s="39">
        <v>0</v>
      </c>
      <c r="I36" s="41">
        <v>0</v>
      </c>
      <c r="J36" s="41">
        <v>0</v>
      </c>
      <c r="K36" s="41">
        <v>0</v>
      </c>
      <c r="L36" s="42">
        <v>0</v>
      </c>
      <c r="M36" s="48">
        <f>SUM(G36:L36)</f>
        <v>0</v>
      </c>
      <c r="N36" s="48">
        <f>M36+F36</f>
        <v>0</v>
      </c>
      <c r="O36"/>
      <c r="P36"/>
      <c r="Q36"/>
    </row>
    <row r="37" spans="2:17" ht="30" customHeight="1" x14ac:dyDescent="0.15">
      <c r="B37" s="54" t="s">
        <v>12</v>
      </c>
      <c r="C37" s="54"/>
      <c r="D37" s="44">
        <f>SUM(D33:D36)</f>
        <v>0</v>
      </c>
      <c r="E37" s="44">
        <f>SUM(E33:E36)</f>
        <v>0</v>
      </c>
      <c r="F37" s="45">
        <f>SUM(F33:F36)</f>
        <v>0</v>
      </c>
      <c r="G37" s="43"/>
      <c r="H37" s="44">
        <f t="shared" ref="H37:M37" si="8">SUM(H33:H36)</f>
        <v>22</v>
      </c>
      <c r="I37" s="44">
        <f t="shared" si="8"/>
        <v>51</v>
      </c>
      <c r="J37" s="44">
        <f t="shared" si="8"/>
        <v>91</v>
      </c>
      <c r="K37" s="44">
        <f t="shared" si="8"/>
        <v>135</v>
      </c>
      <c r="L37" s="44">
        <f t="shared" si="8"/>
        <v>115</v>
      </c>
      <c r="M37" s="48">
        <f t="shared" si="8"/>
        <v>414</v>
      </c>
      <c r="N37" s="46">
        <f>M37+F37</f>
        <v>414</v>
      </c>
    </row>
  </sheetData>
  <mergeCells count="37">
    <mergeCell ref="D17:F17"/>
    <mergeCell ref="G17:M17"/>
    <mergeCell ref="N17:N18"/>
    <mergeCell ref="B4:C5"/>
    <mergeCell ref="A1:G1"/>
    <mergeCell ref="B12:C12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</mergeCells>
  <phoneticPr fontId="2"/>
  <pageMargins left="0.43" right="0.19" top="0.46" bottom="0.2" header="0.2" footer="0.2"/>
  <pageSetup paperSize="9" scale="80" orientation="portrait" r:id="rId1"/>
  <headerFooter alignWithMargins="0"/>
  <ignoredErrors>
    <ignoredError sqref="D6:E6 G6:L6" formulaRange="1"/>
    <ignoredError sqref="F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zoomScaleSheetLayoutView="100" workbookViewId="0">
      <selection activeCell="E20" sqref="E20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85" t="s">
        <v>83</v>
      </c>
      <c r="B1" s="85"/>
      <c r="C1" s="85"/>
      <c r="D1" s="85"/>
      <c r="E1" s="85"/>
      <c r="F1" s="85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9" t="s">
        <v>28</v>
      </c>
      <c r="C3" s="79" t="s">
        <v>56</v>
      </c>
      <c r="D3" s="74" t="s">
        <v>49</v>
      </c>
      <c r="E3" s="81"/>
      <c r="F3" s="81"/>
      <c r="G3" s="81" t="s">
        <v>50</v>
      </c>
      <c r="H3" s="81"/>
      <c r="I3" s="81"/>
      <c r="J3" s="79" t="s">
        <v>2</v>
      </c>
      <c r="K3" s="79"/>
      <c r="L3" s="79"/>
    </row>
    <row r="4" spans="1:12" ht="30" customHeight="1" x14ac:dyDescent="0.15">
      <c r="A4" s="14"/>
      <c r="B4" s="79"/>
      <c r="C4" s="79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80" t="s">
        <v>29</v>
      </c>
      <c r="C5" s="23" t="s">
        <v>30</v>
      </c>
      <c r="D5" s="49"/>
      <c r="E5" s="49"/>
      <c r="F5" s="49"/>
      <c r="G5" s="19">
        <v>188</v>
      </c>
      <c r="H5" s="19">
        <v>1702610</v>
      </c>
      <c r="I5" s="19">
        <v>15119756</v>
      </c>
      <c r="J5" s="33">
        <f>D5+G5</f>
        <v>188</v>
      </c>
      <c r="K5" s="33">
        <f>E5+H5</f>
        <v>1702610</v>
      </c>
      <c r="L5" s="33">
        <f>F5+I5</f>
        <v>15119756</v>
      </c>
    </row>
    <row r="6" spans="1:12" ht="30" customHeight="1" x14ac:dyDescent="0.15">
      <c r="A6" s="14"/>
      <c r="B6" s="80"/>
      <c r="C6" s="23" t="s">
        <v>31</v>
      </c>
      <c r="D6" s="19">
        <v>0</v>
      </c>
      <c r="E6" s="19">
        <v>0</v>
      </c>
      <c r="F6" s="19">
        <v>0</v>
      </c>
      <c r="G6" s="19">
        <v>33</v>
      </c>
      <c r="H6" s="19">
        <v>195719</v>
      </c>
      <c r="I6" s="19">
        <v>1690188</v>
      </c>
      <c r="J6" s="33">
        <f t="shared" ref="J6:J34" si="0">D6+G6</f>
        <v>33</v>
      </c>
      <c r="K6" s="33">
        <f t="shared" ref="K6:K34" si="1">E6+H6</f>
        <v>195719</v>
      </c>
      <c r="L6" s="33">
        <f t="shared" ref="L6:L34" si="2">F6+I6</f>
        <v>1690188</v>
      </c>
    </row>
    <row r="7" spans="1:12" ht="30" customHeight="1" x14ac:dyDescent="0.15">
      <c r="A7" s="14"/>
      <c r="B7" s="80"/>
      <c r="C7" s="23" t="s">
        <v>32</v>
      </c>
      <c r="D7" s="19">
        <v>22</v>
      </c>
      <c r="E7" s="19">
        <v>44528</v>
      </c>
      <c r="F7" s="19">
        <v>393358</v>
      </c>
      <c r="G7" s="19">
        <v>97</v>
      </c>
      <c r="H7" s="19">
        <v>329725</v>
      </c>
      <c r="I7" s="19">
        <v>2933498</v>
      </c>
      <c r="J7" s="33">
        <f t="shared" si="0"/>
        <v>119</v>
      </c>
      <c r="K7" s="33">
        <f t="shared" si="1"/>
        <v>374253</v>
      </c>
      <c r="L7" s="33">
        <f t="shared" si="2"/>
        <v>3326856</v>
      </c>
    </row>
    <row r="8" spans="1:12" ht="30" customHeight="1" x14ac:dyDescent="0.15">
      <c r="A8" s="14"/>
      <c r="B8" s="80"/>
      <c r="C8" s="23" t="s">
        <v>33</v>
      </c>
      <c r="D8" s="19">
        <v>6</v>
      </c>
      <c r="E8" s="19">
        <v>19030</v>
      </c>
      <c r="F8" s="19">
        <v>161274</v>
      </c>
      <c r="G8" s="19">
        <v>28</v>
      </c>
      <c r="H8" s="19">
        <v>86898</v>
      </c>
      <c r="I8" s="19">
        <v>782082</v>
      </c>
      <c r="J8" s="33">
        <f t="shared" si="0"/>
        <v>34</v>
      </c>
      <c r="K8" s="33">
        <f t="shared" si="1"/>
        <v>105928</v>
      </c>
      <c r="L8" s="33">
        <f t="shared" si="2"/>
        <v>943356</v>
      </c>
    </row>
    <row r="9" spans="1:12" ht="30" customHeight="1" x14ac:dyDescent="0.15">
      <c r="A9" s="14"/>
      <c r="B9" s="80"/>
      <c r="C9" s="23" t="s">
        <v>34</v>
      </c>
      <c r="D9" s="19">
        <v>10</v>
      </c>
      <c r="E9" s="19">
        <v>7108</v>
      </c>
      <c r="F9" s="19">
        <v>59998</v>
      </c>
      <c r="G9" s="19">
        <v>71</v>
      </c>
      <c r="H9" s="19">
        <v>41125</v>
      </c>
      <c r="I9" s="19">
        <v>369616</v>
      </c>
      <c r="J9" s="33">
        <f t="shared" si="0"/>
        <v>81</v>
      </c>
      <c r="K9" s="33">
        <f t="shared" si="1"/>
        <v>48233</v>
      </c>
      <c r="L9" s="33">
        <f t="shared" si="2"/>
        <v>429614</v>
      </c>
    </row>
    <row r="10" spans="1:12" ht="30" customHeight="1" x14ac:dyDescent="0.15">
      <c r="A10" s="14"/>
      <c r="B10" s="80"/>
      <c r="C10" s="23" t="s">
        <v>35</v>
      </c>
      <c r="D10" s="49"/>
      <c r="E10" s="49"/>
      <c r="F10" s="49"/>
      <c r="G10" s="19">
        <v>518</v>
      </c>
      <c r="H10" s="19">
        <v>3591315</v>
      </c>
      <c r="I10" s="19">
        <v>32235798</v>
      </c>
      <c r="J10" s="33">
        <f t="shared" si="0"/>
        <v>518</v>
      </c>
      <c r="K10" s="33">
        <f t="shared" si="1"/>
        <v>3591315</v>
      </c>
      <c r="L10" s="33">
        <f t="shared" si="2"/>
        <v>32235798</v>
      </c>
    </row>
    <row r="11" spans="1:12" ht="30" customHeight="1" x14ac:dyDescent="0.15">
      <c r="A11" s="14"/>
      <c r="B11" s="80"/>
      <c r="C11" s="23" t="s">
        <v>36</v>
      </c>
      <c r="D11" s="19">
        <v>29</v>
      </c>
      <c r="E11" s="19">
        <v>95969</v>
      </c>
      <c r="F11" s="19">
        <v>838637</v>
      </c>
      <c r="G11" s="19">
        <v>146</v>
      </c>
      <c r="H11" s="19">
        <v>1134946</v>
      </c>
      <c r="I11" s="19">
        <v>10113667</v>
      </c>
      <c r="J11" s="33">
        <f t="shared" si="0"/>
        <v>175</v>
      </c>
      <c r="K11" s="33">
        <f t="shared" si="1"/>
        <v>1230915</v>
      </c>
      <c r="L11" s="33">
        <f t="shared" si="2"/>
        <v>10952304</v>
      </c>
    </row>
    <row r="12" spans="1:12" ht="30" customHeight="1" x14ac:dyDescent="0.15">
      <c r="A12" s="14"/>
      <c r="B12" s="80"/>
      <c r="C12" s="23" t="s">
        <v>37</v>
      </c>
      <c r="D12" s="19">
        <v>3</v>
      </c>
      <c r="E12" s="19">
        <v>6670</v>
      </c>
      <c r="F12" s="19">
        <v>60030</v>
      </c>
      <c r="G12" s="19">
        <v>168</v>
      </c>
      <c r="H12" s="19">
        <v>1471100</v>
      </c>
      <c r="I12" s="19">
        <v>13270320</v>
      </c>
      <c r="J12" s="33">
        <f t="shared" si="0"/>
        <v>171</v>
      </c>
      <c r="K12" s="33">
        <f t="shared" si="1"/>
        <v>1477770</v>
      </c>
      <c r="L12" s="33">
        <f t="shared" si="2"/>
        <v>13330350</v>
      </c>
    </row>
    <row r="13" spans="1:12" ht="30" customHeight="1" x14ac:dyDescent="0.15">
      <c r="A13" s="14"/>
      <c r="B13" s="80"/>
      <c r="C13" s="23" t="s">
        <v>74</v>
      </c>
      <c r="D13" s="19">
        <v>3</v>
      </c>
      <c r="E13" s="19">
        <v>12318</v>
      </c>
      <c r="F13" s="19">
        <v>108356</v>
      </c>
      <c r="G13" s="19">
        <v>52</v>
      </c>
      <c r="H13" s="19">
        <v>644486</v>
      </c>
      <c r="I13" s="19">
        <v>5797852</v>
      </c>
      <c r="J13" s="33">
        <f t="shared" si="0"/>
        <v>55</v>
      </c>
      <c r="K13" s="33">
        <f t="shared" si="1"/>
        <v>656804</v>
      </c>
      <c r="L13" s="33">
        <f t="shared" si="2"/>
        <v>5906208</v>
      </c>
    </row>
    <row r="14" spans="1:12" ht="30" customHeight="1" x14ac:dyDescent="0.15">
      <c r="A14" s="14"/>
      <c r="B14" s="80"/>
      <c r="C14" s="23" t="s">
        <v>78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80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80"/>
      <c r="C16" s="23" t="s">
        <v>38</v>
      </c>
      <c r="D16" s="20">
        <v>90</v>
      </c>
      <c r="E16" s="19">
        <v>55029</v>
      </c>
      <c r="F16" s="19">
        <v>496921</v>
      </c>
      <c r="G16" s="19">
        <v>527</v>
      </c>
      <c r="H16" s="19">
        <v>769075</v>
      </c>
      <c r="I16" s="19">
        <v>6905596</v>
      </c>
      <c r="J16" s="33">
        <f t="shared" si="0"/>
        <v>617</v>
      </c>
      <c r="K16" s="33">
        <f t="shared" si="1"/>
        <v>824104</v>
      </c>
      <c r="L16" s="33">
        <f t="shared" si="2"/>
        <v>7402517</v>
      </c>
    </row>
    <row r="17" spans="1:12" ht="30" customHeight="1" x14ac:dyDescent="0.15">
      <c r="A17" s="14"/>
      <c r="B17" s="80"/>
      <c r="C17" s="24" t="s">
        <v>39</v>
      </c>
      <c r="D17" s="19">
        <v>0</v>
      </c>
      <c r="E17" s="21"/>
      <c r="F17" s="19">
        <v>0</v>
      </c>
      <c r="G17" s="19">
        <v>8</v>
      </c>
      <c r="H17" s="21"/>
      <c r="I17" s="19">
        <v>249442</v>
      </c>
      <c r="J17" s="50">
        <f t="shared" si="0"/>
        <v>8</v>
      </c>
      <c r="K17" s="51"/>
      <c r="L17" s="50">
        <f t="shared" si="2"/>
        <v>249442</v>
      </c>
    </row>
    <row r="18" spans="1:12" ht="30" customHeight="1" x14ac:dyDescent="0.15">
      <c r="A18" s="14"/>
      <c r="B18" s="80"/>
      <c r="C18" s="24" t="s">
        <v>40</v>
      </c>
      <c r="D18" s="19">
        <v>1</v>
      </c>
      <c r="E18" s="21"/>
      <c r="F18" s="19">
        <v>75622</v>
      </c>
      <c r="G18" s="19">
        <v>8</v>
      </c>
      <c r="H18" s="21"/>
      <c r="I18" s="19">
        <v>1112510</v>
      </c>
      <c r="J18" s="50">
        <f t="shared" si="0"/>
        <v>9</v>
      </c>
      <c r="K18" s="51"/>
      <c r="L18" s="50">
        <f t="shared" si="2"/>
        <v>1188132</v>
      </c>
    </row>
    <row r="19" spans="1:12" ht="30" customHeight="1" x14ac:dyDescent="0.15">
      <c r="A19" s="14"/>
      <c r="B19" s="80"/>
      <c r="C19" s="23" t="s">
        <v>81</v>
      </c>
      <c r="D19" s="22">
        <v>4</v>
      </c>
      <c r="E19" s="19">
        <v>29631</v>
      </c>
      <c r="F19" s="19">
        <v>257712</v>
      </c>
      <c r="G19" s="19">
        <v>34</v>
      </c>
      <c r="H19" s="19">
        <v>615851</v>
      </c>
      <c r="I19" s="19">
        <v>5516605</v>
      </c>
      <c r="J19" s="33">
        <f t="shared" si="0"/>
        <v>38</v>
      </c>
      <c r="K19" s="33">
        <f t="shared" si="1"/>
        <v>645482</v>
      </c>
      <c r="L19" s="33">
        <f t="shared" si="2"/>
        <v>5774317</v>
      </c>
    </row>
    <row r="20" spans="1:12" ht="30" customHeight="1" x14ac:dyDescent="0.15">
      <c r="A20" s="14"/>
      <c r="B20" s="80"/>
      <c r="C20" s="23" t="s">
        <v>79</v>
      </c>
      <c r="D20" s="19">
        <v>130</v>
      </c>
      <c r="E20" s="19">
        <v>57230</v>
      </c>
      <c r="F20" s="19">
        <v>572300</v>
      </c>
      <c r="G20" s="19">
        <v>877</v>
      </c>
      <c r="H20" s="19">
        <v>1365870</v>
      </c>
      <c r="I20" s="19">
        <v>13434765</v>
      </c>
      <c r="J20" s="33">
        <f t="shared" si="0"/>
        <v>1007</v>
      </c>
      <c r="K20" s="33">
        <f t="shared" si="1"/>
        <v>1423100</v>
      </c>
      <c r="L20" s="33">
        <f t="shared" si="2"/>
        <v>14007065</v>
      </c>
    </row>
    <row r="21" spans="1:12" ht="30" customHeight="1" x14ac:dyDescent="0.15">
      <c r="A21" s="14"/>
      <c r="B21" s="80"/>
      <c r="C21" s="35" t="s">
        <v>20</v>
      </c>
      <c r="D21" s="34">
        <f t="shared" ref="D21:H21" si="6">SUM(D5:D20)</f>
        <v>298</v>
      </c>
      <c r="E21" s="34">
        <f t="shared" si="6"/>
        <v>327513</v>
      </c>
      <c r="F21" s="34">
        <f>SUM(F5:F20)</f>
        <v>3024208</v>
      </c>
      <c r="G21" s="34">
        <f>SUM(G5:G20)</f>
        <v>2755</v>
      </c>
      <c r="H21" s="34">
        <f t="shared" si="6"/>
        <v>11948720</v>
      </c>
      <c r="I21" s="34">
        <f>SUM(I5:I20)</f>
        <v>109531695</v>
      </c>
      <c r="J21" s="34">
        <f t="shared" si="0"/>
        <v>3053</v>
      </c>
      <c r="K21" s="34">
        <f>E21+H21</f>
        <v>12276233</v>
      </c>
      <c r="L21" s="34">
        <f>F21+I21</f>
        <v>112555903</v>
      </c>
    </row>
    <row r="22" spans="1:12" ht="30" customHeight="1" x14ac:dyDescent="0.15">
      <c r="A22" s="14"/>
      <c r="B22" s="82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1</v>
      </c>
      <c r="H22" s="19">
        <v>11092</v>
      </c>
      <c r="I22" s="19">
        <v>88736</v>
      </c>
      <c r="J22" s="33">
        <f t="shared" ref="J22" si="7">D22+G22</f>
        <v>1</v>
      </c>
      <c r="K22" s="33">
        <f t="shared" ref="K22" si="8">E22+H22</f>
        <v>11092</v>
      </c>
      <c r="L22" s="33">
        <f t="shared" ref="L22" si="9">F22+I22</f>
        <v>88736</v>
      </c>
    </row>
    <row r="23" spans="1:12" ht="30" customHeight="1" x14ac:dyDescent="0.15">
      <c r="A23" s="14"/>
      <c r="B23" s="83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83"/>
      <c r="C24" s="23" t="s">
        <v>73</v>
      </c>
      <c r="D24" s="19">
        <v>0</v>
      </c>
      <c r="E24" s="19">
        <v>0</v>
      </c>
      <c r="F24" s="19">
        <v>0</v>
      </c>
      <c r="G24" s="19">
        <v>69</v>
      </c>
      <c r="H24" s="19">
        <v>446689</v>
      </c>
      <c r="I24" s="19">
        <v>4016941</v>
      </c>
      <c r="J24" s="33">
        <f t="shared" si="0"/>
        <v>69</v>
      </c>
      <c r="K24" s="33">
        <f t="shared" si="1"/>
        <v>446689</v>
      </c>
      <c r="L24" s="33">
        <f t="shared" si="2"/>
        <v>4016941</v>
      </c>
    </row>
    <row r="25" spans="1:12" ht="30" customHeight="1" x14ac:dyDescent="0.15">
      <c r="A25" s="14"/>
      <c r="B25" s="83"/>
      <c r="C25" s="23" t="s">
        <v>42</v>
      </c>
      <c r="D25" s="19">
        <v>2</v>
      </c>
      <c r="E25" s="19">
        <v>7004</v>
      </c>
      <c r="F25" s="19">
        <v>63036</v>
      </c>
      <c r="G25" s="19">
        <v>24</v>
      </c>
      <c r="H25" s="19">
        <v>295266</v>
      </c>
      <c r="I25" s="19">
        <v>2631910</v>
      </c>
      <c r="J25" s="33">
        <f t="shared" si="0"/>
        <v>26</v>
      </c>
      <c r="K25" s="33">
        <f t="shared" si="1"/>
        <v>302270</v>
      </c>
      <c r="L25" s="33">
        <f t="shared" si="2"/>
        <v>2694946</v>
      </c>
    </row>
    <row r="26" spans="1:12" ht="30" customHeight="1" x14ac:dyDescent="0.15">
      <c r="A26" s="14"/>
      <c r="B26" s="83"/>
      <c r="C26" s="23" t="s">
        <v>43</v>
      </c>
      <c r="D26" s="19">
        <v>4</v>
      </c>
      <c r="E26" s="19">
        <v>21720</v>
      </c>
      <c r="F26" s="19">
        <v>195480</v>
      </c>
      <c r="G26" s="19">
        <v>53</v>
      </c>
      <c r="H26" s="19">
        <v>1095428</v>
      </c>
      <c r="I26" s="19">
        <v>9858852</v>
      </c>
      <c r="J26" s="33">
        <f t="shared" si="0"/>
        <v>57</v>
      </c>
      <c r="K26" s="33">
        <f t="shared" si="1"/>
        <v>1117148</v>
      </c>
      <c r="L26" s="33">
        <f t="shared" si="2"/>
        <v>10054332</v>
      </c>
    </row>
    <row r="27" spans="1:12" ht="30" customHeight="1" x14ac:dyDescent="0.15">
      <c r="A27" s="14"/>
      <c r="B27" s="83"/>
      <c r="C27" s="23" t="s">
        <v>44</v>
      </c>
      <c r="D27" s="19">
        <v>0</v>
      </c>
      <c r="E27" s="19">
        <v>0</v>
      </c>
      <c r="F27" s="19">
        <v>0</v>
      </c>
      <c r="G27" s="19">
        <v>69</v>
      </c>
      <c r="H27" s="19">
        <v>1880102</v>
      </c>
      <c r="I27" s="19">
        <v>13076025</v>
      </c>
      <c r="J27" s="33">
        <f t="shared" si="0"/>
        <v>69</v>
      </c>
      <c r="K27" s="33">
        <f t="shared" si="1"/>
        <v>1880102</v>
      </c>
      <c r="L27" s="33">
        <f t="shared" si="2"/>
        <v>13076025</v>
      </c>
    </row>
    <row r="28" spans="1:12" ht="30" customHeight="1" x14ac:dyDescent="0.15">
      <c r="A28" s="14"/>
      <c r="B28" s="83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83"/>
      <c r="C29" s="23" t="s">
        <v>80</v>
      </c>
      <c r="D29" s="19">
        <v>0</v>
      </c>
      <c r="E29" s="19">
        <v>0</v>
      </c>
      <c r="F29" s="19">
        <v>0</v>
      </c>
      <c r="G29" s="19">
        <v>31</v>
      </c>
      <c r="H29" s="19">
        <v>30158</v>
      </c>
      <c r="I29" s="19">
        <v>271422</v>
      </c>
      <c r="J29" s="33">
        <f t="shared" si="0"/>
        <v>31</v>
      </c>
      <c r="K29" s="33">
        <f t="shared" si="1"/>
        <v>30158</v>
      </c>
      <c r="L29" s="33">
        <f t="shared" si="2"/>
        <v>271422</v>
      </c>
    </row>
    <row r="30" spans="1:12" ht="30" customHeight="1" x14ac:dyDescent="0.15">
      <c r="A30" s="14"/>
      <c r="B30" s="83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84"/>
      <c r="C31" s="35" t="s">
        <v>20</v>
      </c>
      <c r="D31" s="34">
        <f>SUM(D22:D30)</f>
        <v>6</v>
      </c>
      <c r="E31" s="34">
        <f t="shared" ref="E31:I31" si="10">SUM(E22:E30)</f>
        <v>28724</v>
      </c>
      <c r="F31" s="34">
        <f t="shared" si="10"/>
        <v>258516</v>
      </c>
      <c r="G31" s="34">
        <f t="shared" si="10"/>
        <v>247</v>
      </c>
      <c r="H31" s="34">
        <f t="shared" si="10"/>
        <v>3758735</v>
      </c>
      <c r="I31" s="34">
        <f t="shared" si="10"/>
        <v>29943886</v>
      </c>
      <c r="J31" s="34">
        <f t="shared" si="0"/>
        <v>253</v>
      </c>
      <c r="K31" s="34">
        <f t="shared" si="1"/>
        <v>3787459</v>
      </c>
      <c r="L31" s="34">
        <f t="shared" si="2"/>
        <v>30202402</v>
      </c>
    </row>
    <row r="32" spans="1:12" ht="30" customHeight="1" x14ac:dyDescent="0.15">
      <c r="A32" s="14"/>
      <c r="B32" s="82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206</v>
      </c>
      <c r="H32" s="19">
        <v>6062175</v>
      </c>
      <c r="I32" s="19">
        <v>54505438</v>
      </c>
      <c r="J32" s="33">
        <f t="shared" si="0"/>
        <v>206</v>
      </c>
      <c r="K32" s="33">
        <f t="shared" si="1"/>
        <v>6062175</v>
      </c>
      <c r="L32" s="33">
        <f t="shared" si="2"/>
        <v>54505438</v>
      </c>
    </row>
    <row r="33" spans="1:12" ht="30" customHeight="1" x14ac:dyDescent="0.15">
      <c r="A33" s="14"/>
      <c r="B33" s="83"/>
      <c r="C33" s="23" t="s">
        <v>47</v>
      </c>
      <c r="D33" s="19">
        <v>0</v>
      </c>
      <c r="E33" s="19">
        <v>0</v>
      </c>
      <c r="F33" s="19">
        <v>0</v>
      </c>
      <c r="G33" s="19">
        <v>214</v>
      </c>
      <c r="H33" s="19">
        <v>6371275</v>
      </c>
      <c r="I33" s="19">
        <v>57363223</v>
      </c>
      <c r="J33" s="33">
        <f t="shared" si="0"/>
        <v>214</v>
      </c>
      <c r="K33" s="33">
        <f t="shared" si="1"/>
        <v>6371275</v>
      </c>
      <c r="L33" s="33">
        <f t="shared" si="2"/>
        <v>57363223</v>
      </c>
    </row>
    <row r="34" spans="1:12" ht="30" customHeight="1" x14ac:dyDescent="0.15">
      <c r="A34" s="14"/>
      <c r="B34" s="83"/>
      <c r="C34" s="23" t="s">
        <v>48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52">
        <v>0</v>
      </c>
      <c r="J34" s="33">
        <f t="shared" si="0"/>
        <v>0</v>
      </c>
      <c r="K34" s="33">
        <f t="shared" si="1"/>
        <v>0</v>
      </c>
      <c r="L34" s="53">
        <f t="shared" si="2"/>
        <v>0</v>
      </c>
    </row>
    <row r="35" spans="1:12" ht="30" customHeight="1" x14ac:dyDescent="0.15">
      <c r="A35" s="14"/>
      <c r="B35" s="83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84"/>
      <c r="C36" s="35" t="s">
        <v>20</v>
      </c>
      <c r="D36" s="34">
        <f>SUM(D32:D35)</f>
        <v>0</v>
      </c>
      <c r="E36" s="34">
        <f t="shared" ref="E36:I36" si="14">SUM(E32:E35)</f>
        <v>0</v>
      </c>
      <c r="F36" s="34">
        <f t="shared" si="14"/>
        <v>0</v>
      </c>
      <c r="G36" s="34">
        <f t="shared" si="14"/>
        <v>420</v>
      </c>
      <c r="H36" s="34">
        <f t="shared" si="14"/>
        <v>12433450</v>
      </c>
      <c r="I36" s="34">
        <f t="shared" si="14"/>
        <v>111868661</v>
      </c>
      <c r="J36" s="34">
        <f t="shared" ref="J36:L37" si="15">D36+G36</f>
        <v>420</v>
      </c>
      <c r="K36" s="34">
        <f t="shared" si="15"/>
        <v>12433450</v>
      </c>
      <c r="L36" s="34">
        <f t="shared" si="15"/>
        <v>111868661</v>
      </c>
    </row>
    <row r="37" spans="1:12" ht="30" customHeight="1" x14ac:dyDescent="0.15">
      <c r="A37" s="14"/>
      <c r="B37" s="78" t="s">
        <v>2</v>
      </c>
      <c r="C37" s="78"/>
      <c r="D37" s="36">
        <f t="shared" ref="D37:I37" si="16">D36+D31+D21</f>
        <v>304</v>
      </c>
      <c r="E37" s="36">
        <f>E36+E31+E21</f>
        <v>356237</v>
      </c>
      <c r="F37" s="36">
        <f t="shared" si="16"/>
        <v>3282724</v>
      </c>
      <c r="G37" s="36">
        <f t="shared" si="16"/>
        <v>3422</v>
      </c>
      <c r="H37" s="36">
        <f t="shared" si="16"/>
        <v>28140905</v>
      </c>
      <c r="I37" s="36">
        <f t="shared" si="16"/>
        <v>251344242</v>
      </c>
      <c r="J37" s="36">
        <f t="shared" si="15"/>
        <v>3726</v>
      </c>
      <c r="K37" s="36">
        <f t="shared" si="15"/>
        <v>28497142</v>
      </c>
      <c r="L37" s="36">
        <f t="shared" si="15"/>
        <v>254626966</v>
      </c>
    </row>
    <row r="40" spans="1:12" ht="13.5" customHeight="1" x14ac:dyDescent="0.15"/>
  </sheetData>
  <mergeCells count="10">
    <mergeCell ref="A1:F1"/>
    <mergeCell ref="G3:I3"/>
    <mergeCell ref="J3:L3"/>
    <mergeCell ref="C3:C4"/>
    <mergeCell ref="B32:B36"/>
    <mergeCell ref="B37:C37"/>
    <mergeCell ref="B3:B4"/>
    <mergeCell ref="B5:B21"/>
    <mergeCell ref="D3:F3"/>
    <mergeCell ref="B22:B31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【共立メ】菊池 智賀子</cp:lastModifiedBy>
  <cp:lastPrinted>2020-11-26T06:20:48Z</cp:lastPrinted>
  <dcterms:created xsi:type="dcterms:W3CDTF">2006-05-10T06:38:17Z</dcterms:created>
  <dcterms:modified xsi:type="dcterms:W3CDTF">2020-11-26T07:56:10Z</dcterms:modified>
</cp:coreProperties>
</file>