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no-bunsyo2018\tono-city\04_健康福祉部2018\03_健康長寿課\05_介護保険係\001_庶務関係(庶務・郵券・車両・文書管理・開示・非常勤・臨時職員等）\009_ホームページ更新関係\011_給付等の状況\"/>
    </mc:Choice>
  </mc:AlternateContent>
  <bookViews>
    <workbookView xWindow="0" yWindow="0" windowWidth="19440" windowHeight="11910"/>
  </bookViews>
  <sheets>
    <sheet name="Ⅰ　認定者数、受給者数" sheetId="4" r:id="rId1"/>
    <sheet name="Ⅱ　給付費の状況" sheetId="6" r:id="rId2"/>
  </sheets>
  <definedNames>
    <definedName name="_xlnm.Print_Area" localSheetId="0">'Ⅰ　認定者数、受給者数'!$A$1:$N$37</definedName>
    <definedName name="_xlnm.Print_Area" localSheetId="1">'Ⅱ　給付費の状況'!$A$1:$L$37</definedName>
  </definedNames>
  <calcPr calcId="162913"/>
</workbook>
</file>

<file path=xl/calcChain.xml><?xml version="1.0" encoding="utf-8"?>
<calcChain xmlns="http://schemas.openxmlformats.org/spreadsheetml/2006/main">
  <c r="M36" i="4" l="1"/>
  <c r="M35" i="4"/>
  <c r="M34" i="4"/>
  <c r="M33" i="4"/>
  <c r="G6" i="4" l="1"/>
  <c r="M37" i="4" l="1"/>
  <c r="F37" i="4"/>
  <c r="M28" i="4"/>
  <c r="F28" i="4"/>
  <c r="M21" i="4"/>
  <c r="M14" i="4"/>
  <c r="F14" i="4"/>
  <c r="F21" i="4"/>
  <c r="E21" i="4"/>
  <c r="F36" i="4"/>
  <c r="F35" i="4"/>
  <c r="F34" i="4"/>
  <c r="F33" i="4"/>
  <c r="M27" i="4"/>
  <c r="M26" i="4"/>
  <c r="F27" i="4"/>
  <c r="F26" i="4"/>
  <c r="M20" i="4"/>
  <c r="M19" i="4"/>
  <c r="F20" i="4"/>
  <c r="F19" i="4"/>
  <c r="M13" i="4"/>
  <c r="M12" i="4"/>
  <c r="M11" i="4"/>
  <c r="M10" i="4"/>
  <c r="M9" i="4"/>
  <c r="M8" i="4"/>
  <c r="M7" i="4"/>
  <c r="M6" i="4"/>
  <c r="F13" i="4"/>
  <c r="F12" i="4"/>
  <c r="F11" i="4"/>
  <c r="F10" i="4"/>
  <c r="F9" i="4"/>
  <c r="F8" i="4"/>
  <c r="F7" i="4"/>
  <c r="F6" i="4"/>
  <c r="L21" i="4"/>
  <c r="K21" i="4"/>
  <c r="J21" i="4"/>
  <c r="I21" i="4"/>
  <c r="H21" i="4"/>
  <c r="G21" i="4"/>
  <c r="D21" i="4"/>
  <c r="L37" i="4" l="1"/>
  <c r="K37" i="4"/>
  <c r="J37" i="4"/>
  <c r="I37" i="4"/>
  <c r="H37" i="4"/>
  <c r="E37" i="4"/>
  <c r="D37" i="4"/>
  <c r="D6" i="4"/>
  <c r="E6" i="4"/>
  <c r="D36" i="6" l="1"/>
  <c r="L6" i="4" l="1"/>
  <c r="K6" i="4"/>
  <c r="J6" i="4"/>
  <c r="I6" i="4"/>
  <c r="H6" i="4"/>
  <c r="I36" i="6" l="1"/>
  <c r="L35" i="6"/>
  <c r="K35" i="6"/>
  <c r="J35" i="6"/>
  <c r="H36" i="6"/>
  <c r="G36" i="6"/>
  <c r="F36" i="6"/>
  <c r="E36" i="6"/>
  <c r="G21" i="6"/>
  <c r="I21" i="6"/>
  <c r="L15" i="6"/>
  <c r="K15" i="6"/>
  <c r="J15" i="6"/>
  <c r="N36" i="4" l="1"/>
  <c r="N37" i="4"/>
  <c r="L36" i="6"/>
  <c r="K36" i="6"/>
  <c r="J36" i="6"/>
  <c r="J5" i="6"/>
  <c r="L24" i="6" l="1"/>
  <c r="K24" i="6"/>
  <c r="J24" i="6"/>
  <c r="D31" i="6"/>
  <c r="I31" i="6" l="1"/>
  <c r="H31" i="6"/>
  <c r="G31" i="6"/>
  <c r="F31" i="6"/>
  <c r="E31" i="6"/>
  <c r="L30" i="6"/>
  <c r="K30" i="6"/>
  <c r="J30" i="6"/>
  <c r="L22" i="6"/>
  <c r="K22" i="6"/>
  <c r="J22" i="6"/>
  <c r="L31" i="6" l="1"/>
  <c r="K31" i="6"/>
  <c r="J31" i="6"/>
  <c r="L14" i="4"/>
  <c r="D14" i="4"/>
  <c r="N10" i="4" l="1"/>
  <c r="N9" i="4"/>
  <c r="N8" i="4"/>
  <c r="N7" i="4"/>
  <c r="N6" i="4" l="1"/>
  <c r="L28" i="4"/>
  <c r="K28" i="4"/>
  <c r="J28" i="4"/>
  <c r="I28" i="4"/>
  <c r="H28" i="4"/>
  <c r="G28" i="4"/>
  <c r="E21" i="6" l="1"/>
  <c r="E37" i="6" s="1"/>
  <c r="J18" i="6" l="1"/>
  <c r="F21" i="6"/>
  <c r="L21" i="6" s="1"/>
  <c r="H14" i="4"/>
  <c r="I14" i="4"/>
  <c r="J14" i="4"/>
  <c r="K14" i="4"/>
  <c r="G14" i="4"/>
  <c r="E14" i="4"/>
  <c r="N14" i="4" l="1"/>
  <c r="E28" i="4" l="1"/>
  <c r="D28" i="4"/>
  <c r="N11" i="4" l="1"/>
  <c r="L34" i="6"/>
  <c r="L33" i="6"/>
  <c r="L32" i="6"/>
  <c r="L29" i="6"/>
  <c r="L28" i="6"/>
  <c r="L27" i="6"/>
  <c r="L26" i="6"/>
  <c r="L25" i="6"/>
  <c r="L23" i="6"/>
  <c r="L20" i="6"/>
  <c r="L19" i="6"/>
  <c r="L18" i="6"/>
  <c r="L17" i="6"/>
  <c r="L16" i="6"/>
  <c r="L14" i="6"/>
  <c r="L13" i="6"/>
  <c r="L12" i="6"/>
  <c r="L11" i="6"/>
  <c r="L10" i="6"/>
  <c r="L9" i="6"/>
  <c r="L8" i="6"/>
  <c r="L7" i="6"/>
  <c r="L6" i="6"/>
  <c r="L5" i="6"/>
  <c r="H21" i="6"/>
  <c r="K21" i="6" s="1"/>
  <c r="K34" i="6"/>
  <c r="K33" i="6"/>
  <c r="K32" i="6"/>
  <c r="K29" i="6"/>
  <c r="K28" i="6"/>
  <c r="K27" i="6"/>
  <c r="K26" i="6"/>
  <c r="K25" i="6"/>
  <c r="K23" i="6"/>
  <c r="K20" i="6"/>
  <c r="K19" i="6"/>
  <c r="K16" i="6"/>
  <c r="K14" i="6"/>
  <c r="K13" i="6"/>
  <c r="K12" i="6"/>
  <c r="K11" i="6"/>
  <c r="K10" i="6"/>
  <c r="K9" i="6"/>
  <c r="K8" i="6"/>
  <c r="K7" i="6"/>
  <c r="K6" i="6"/>
  <c r="K5" i="6"/>
  <c r="D21" i="6"/>
  <c r="J34" i="6"/>
  <c r="J33" i="6"/>
  <c r="J32" i="6"/>
  <c r="J29" i="6"/>
  <c r="J28" i="6"/>
  <c r="J27" i="6"/>
  <c r="J26" i="6"/>
  <c r="J25" i="6"/>
  <c r="J23" i="6"/>
  <c r="J20" i="6"/>
  <c r="J19" i="6"/>
  <c r="J17" i="6"/>
  <c r="J16" i="6"/>
  <c r="J14" i="6"/>
  <c r="J13" i="6"/>
  <c r="J12" i="6"/>
  <c r="J11" i="6"/>
  <c r="J10" i="6"/>
  <c r="J9" i="6"/>
  <c r="J8" i="6"/>
  <c r="J7" i="6"/>
  <c r="J6" i="6"/>
  <c r="N33" i="4"/>
  <c r="N20" i="4"/>
  <c r="N34" i="4" l="1"/>
  <c r="N35" i="4"/>
  <c r="N13" i="4"/>
  <c r="N12" i="4"/>
  <c r="J21" i="6"/>
  <c r="G37" i="6"/>
  <c r="F37" i="6"/>
  <c r="H37" i="6"/>
  <c r="D37" i="6"/>
  <c r="I37" i="6"/>
  <c r="N27" i="4"/>
  <c r="N28" i="4"/>
  <c r="N26" i="4"/>
  <c r="N19" i="4"/>
  <c r="L37" i="6" l="1"/>
  <c r="K37" i="6"/>
  <c r="J37" i="6"/>
  <c r="N21" i="4"/>
</calcChain>
</file>

<file path=xl/sharedStrings.xml><?xml version="1.0" encoding="utf-8"?>
<sst xmlns="http://schemas.openxmlformats.org/spreadsheetml/2006/main" count="137" uniqueCount="84">
  <si>
    <t>区分</t>
    <rPh sb="0" eb="2">
      <t>クブン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</si>
  <si>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</si>
  <si>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</si>
  <si>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要支援1</t>
    <rPh sb="0" eb="1">
      <t>ヨウ</t>
    </rPh>
    <rPh sb="1" eb="3">
      <t>シエン</t>
    </rPh>
    <phoneticPr fontId="2"/>
  </si>
  <si>
    <t>要支援2</t>
    <rPh sb="0" eb="1">
      <t>ヨウ</t>
    </rPh>
    <rPh sb="1" eb="3">
      <t>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</si>
  <si>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</si>
  <si>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</si>
  <si>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</si>
  <si>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</si>
  <si>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</si>
  <si>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第1号被保険者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</si>
  <si>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</si>
  <si>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合　　　計</t>
    <rPh sb="0" eb="1">
      <t>ゴウ</t>
    </rPh>
    <rPh sb="4" eb="5">
      <t>ケイ</t>
    </rPh>
    <phoneticPr fontId="2"/>
  </si>
  <si>
    <t>経過的
要介護</t>
    <rPh sb="0" eb="3">
      <t>ケイカテキ</t>
    </rPh>
    <rPh sb="4" eb="5">
      <t>ヨウ</t>
    </rPh>
    <rPh sb="5" eb="7">
      <t>カイゴ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</si>
  <si>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</si>
  <si>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</si>
  <si>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</si>
  <si>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合計</t>
  </si>
  <si>
    <t>要支援1</t>
  </si>
  <si>
    <t>要支援2</t>
  </si>
  <si>
    <t>計</t>
  </si>
  <si>
    <t>経過的
要介護</t>
  </si>
  <si>
    <t>要介護1</t>
  </si>
  <si>
    <t>要介護2</t>
  </si>
  <si>
    <t>要介護3</t>
  </si>
  <si>
    <t>要介護4</t>
  </si>
  <si>
    <t>要介護5</t>
  </si>
  <si>
    <t>単位:人</t>
    <rPh sb="0" eb="2">
      <t>タンイ</t>
    </rPh>
    <rPh sb="3" eb="4">
      <t>ニン</t>
    </rPh>
    <phoneticPr fontId="2"/>
  </si>
  <si>
    <t>区分</t>
  </si>
  <si>
    <t>居宅サービス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</si>
  <si>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</si>
  <si>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</si>
  <si>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</si>
  <si>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</si>
  <si>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</si>
  <si>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</si>
  <si>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</si>
  <si>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</si>
  <si>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</si>
  <si>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福祉用具購入費</t>
  </si>
  <si>
    <t>住宅改修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</si>
  <si>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</si>
  <si>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</si>
  <si>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</si>
  <si>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</si>
  <si>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</si>
  <si>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介護老人福祉施設</t>
  </si>
  <si>
    <t>介護老人保健施設</t>
  </si>
  <si>
    <t>介護療養型医療施設</t>
  </si>
  <si>
    <t>予防給付</t>
    <rPh sb="0" eb="2">
      <t>ヨボウ</t>
    </rPh>
    <rPh sb="2" eb="4">
      <t>キュウフ</t>
    </rPh>
    <phoneticPr fontId="2"/>
  </si>
  <si>
    <t>介護給付</t>
    <rPh sb="0" eb="2">
      <t>カイゴ</t>
    </rPh>
    <rPh sb="2" eb="4">
      <t>キュウフ</t>
    </rPh>
    <phoneticPr fontId="2"/>
  </si>
  <si>
    <t>件数</t>
    <rPh sb="0" eb="2">
      <t>ケンスウ</t>
    </rPh>
    <phoneticPr fontId="2"/>
  </si>
  <si>
    <t>単位数</t>
    <rPh sb="0" eb="3">
      <t>タンイスウ</t>
    </rPh>
    <phoneticPr fontId="2"/>
  </si>
  <si>
    <t>給付費</t>
    <rPh sb="0" eb="2">
      <t>キュウフ</t>
    </rPh>
    <rPh sb="2" eb="3">
      <t>ヒ</t>
    </rPh>
    <phoneticPr fontId="2"/>
  </si>
  <si>
    <t>地域密着型サービス</t>
    <rPh sb="4" eb="5">
      <t>カタ</t>
    </rPh>
    <phoneticPr fontId="2"/>
  </si>
  <si>
    <t>施設サービス</t>
    <phoneticPr fontId="2"/>
  </si>
  <si>
    <t>種類</t>
    <rPh sb="0" eb="2">
      <t>シュルイ</t>
    </rPh>
    <phoneticPr fontId="2"/>
  </si>
  <si>
    <t>単位:件、単位、円</t>
    <rPh sb="0" eb="2">
      <t>タンイ</t>
    </rPh>
    <rPh sb="3" eb="4">
      <t>ケン</t>
    </rPh>
    <rPh sb="5" eb="7">
      <t>タンイ</t>
    </rPh>
    <rPh sb="8" eb="9">
      <t>エン</t>
    </rPh>
    <phoneticPr fontId="2"/>
  </si>
  <si>
    <t>要支援</t>
    <rPh sb="0" eb="1">
      <t>ヨウ</t>
    </rPh>
    <rPh sb="1" eb="3">
      <t>シエン</t>
    </rPh>
    <phoneticPr fontId="2"/>
  </si>
  <si>
    <t>要介護</t>
    <rPh sb="0" eb="1">
      <t>ヨウ</t>
    </rPh>
    <rPh sb="1" eb="3">
      <t>カイゴ</t>
    </rPh>
    <phoneticPr fontId="2"/>
  </si>
  <si>
    <t>介護給付</t>
    <rPh sb="0" eb="2">
      <t>カイゴ</t>
    </rPh>
    <rPh sb="2" eb="4">
      <t>キュウフ</t>
    </rPh>
    <phoneticPr fontId="2"/>
  </si>
  <si>
    <t>1 要介護(要支援)認定者数</t>
    <rPh sb="2" eb="3">
      <t>ヨウ</t>
    </rPh>
    <rPh sb="3" eb="5">
      <t>カイゴ</t>
    </rPh>
    <rPh sb="6" eb="7">
      <t>ヨウ</t>
    </rPh>
    <rPh sb="7" eb="9">
      <t>シエン</t>
    </rPh>
    <rPh sb="10" eb="12">
      <t>ニンテイ</t>
    </rPh>
    <rPh sb="12" eb="13">
      <t>モノ</t>
    </rPh>
    <rPh sb="13" eb="14">
      <t>スウ</t>
    </rPh>
    <phoneticPr fontId="2"/>
  </si>
  <si>
    <t>2 居宅介護(介護予防)サービス受給者数</t>
    <rPh sb="2" eb="4">
      <t>キョタク</t>
    </rPh>
    <rPh sb="4" eb="6">
      <t>カイゴ</t>
    </rPh>
    <rPh sb="7" eb="9">
      <t>カイゴ</t>
    </rPh>
    <rPh sb="9" eb="11">
      <t>ヨボウ</t>
    </rPh>
    <rPh sb="16" eb="19">
      <t>ジュキュウシャ</t>
    </rPh>
    <rPh sb="19" eb="20">
      <t>スウ</t>
    </rPh>
    <phoneticPr fontId="2"/>
  </si>
  <si>
    <t>3 地域密着型(介護予防)サービス受給者数</t>
    <rPh sb="2" eb="4">
      <t>チイキ</t>
    </rPh>
    <rPh sb="4" eb="7">
      <t>ミッチャクガタ</t>
    </rPh>
    <rPh sb="8" eb="10">
      <t>カイゴ</t>
    </rPh>
    <rPh sb="10" eb="12">
      <t>ヨボウ</t>
    </rPh>
    <rPh sb="17" eb="20">
      <t>ジュキュウシャ</t>
    </rPh>
    <rPh sb="20" eb="21">
      <t>スウ</t>
    </rPh>
    <phoneticPr fontId="2"/>
  </si>
  <si>
    <t>4 施設介護サービス受給者数</t>
    <rPh sb="2" eb="4">
      <t>シセツ</t>
    </rPh>
    <rPh sb="4" eb="6">
      <t>カイゴ</t>
    </rPh>
    <rPh sb="10" eb="13">
      <t>ジュキュウシャ</t>
    </rPh>
    <rPh sb="13" eb="14">
      <t>スウ</t>
    </rPh>
    <phoneticPr fontId="2"/>
  </si>
  <si>
    <r>
      <t>65歳以上7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</si>
  <si>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70歳以上75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</si>
  <si>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75歳以上80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</si>
  <si>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80歳以上85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</si>
  <si>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t>85歳以上90歳未満</t>
    <rPh sb="2" eb="5">
      <t>サイイジョウ</t>
    </rPh>
    <rPh sb="7" eb="8">
      <t>サイ</t>
    </rPh>
    <rPh sb="8" eb="10">
      <t>ミマン</t>
    </rPh>
    <phoneticPr fontId="2"/>
  </si>
  <si>
    <t>90歳以上</t>
    <rPh sb="2" eb="3">
      <t>サイ</t>
    </rPh>
    <rPh sb="3" eb="5">
      <t>イジョウ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</si>
  <si>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</si>
  <si>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r>
      <t xml:space="preserve">複合型サービス
</t>
    </r>
    <r>
      <rPr>
        <sz val="8"/>
        <rFont val="ＭＳ Ｐゴシック"/>
        <family val="3"/>
        <charset val="128"/>
      </rPr>
      <t>（看護小規模多機能型居宅介護）</t>
    </r>
    <rPh sb="0" eb="3">
      <t>フクゴウガタ</t>
    </rPh>
    <rPh sb="9" eb="11">
      <t>カンゴ</t>
    </rPh>
    <rPh sb="11" eb="14">
      <t>ショウキボ</t>
    </rPh>
    <rPh sb="14" eb="18">
      <t>タキノウガタ</t>
    </rPh>
    <rPh sb="18" eb="20">
      <t>キョタク</t>
    </rPh>
    <rPh sb="20" eb="22">
      <t>カイゴ</t>
    </rPh>
    <phoneticPr fontId="2"/>
  </si>
  <si>
    <t>地域密着型通所介護</t>
    <rPh sb="0" eb="5">
      <t>チイキミッチャクガタ</t>
    </rPh>
    <phoneticPr fontId="2"/>
  </si>
  <si>
    <t>短期入所療養介護
(介護老人保健施設)</t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</si>
  <si>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</si>
  <si>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
(介護医療院)</t>
    <rPh sb="14" eb="15">
      <t>イン</t>
    </rPh>
    <phoneticPr fontId="2"/>
  </si>
  <si>
    <t>介護医療院</t>
    <rPh sb="4" eb="5">
      <t>イン</t>
    </rPh>
    <phoneticPr fontId="2"/>
  </si>
  <si>
    <t>短期入所療養介護
(介護療養型医療施設等)</t>
    <rPh sb="19" eb="20">
      <t>トウ</t>
    </rPh>
    <phoneticPr fontId="2"/>
  </si>
  <si>
    <t>居宅介護支援
（プラン作成）</t>
    <phoneticPr fontId="2"/>
  </si>
  <si>
    <t>地域密着型介護老人福祉施設入所者生活介護</t>
    <rPh sb="14" eb="15">
      <t>ショ</t>
    </rPh>
    <phoneticPr fontId="2"/>
  </si>
  <si>
    <t>特定施設入居者生活介護</t>
    <rPh sb="5" eb="6">
      <t>キョ</t>
    </rPh>
    <phoneticPr fontId="2"/>
  </si>
  <si>
    <t>Ⅰ　要介護認定者数、サービス受給者数（2020.2月）</t>
    <rPh sb="2" eb="3">
      <t>ヨウ</t>
    </rPh>
    <rPh sb="3" eb="5">
      <t>カイゴ</t>
    </rPh>
    <rPh sb="5" eb="8">
      <t>ニンテイシャ</t>
    </rPh>
    <rPh sb="8" eb="9">
      <t>スウ</t>
    </rPh>
    <rPh sb="14" eb="17">
      <t>ジュキュウシャ</t>
    </rPh>
    <rPh sb="17" eb="18">
      <t>スウ</t>
    </rPh>
    <rPh sb="25" eb="26">
      <t>ガツ</t>
    </rPh>
    <phoneticPr fontId="2"/>
  </si>
  <si>
    <t>Ⅱ　介護給付・予防給付費の状況（2020.1月審査分）</t>
    <rPh sb="22" eb="23">
      <t>ガツ</t>
    </rPh>
    <rPh sb="23" eb="25">
      <t>シンサ</t>
    </rPh>
    <rPh sb="25" eb="26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</si>
</sst>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38" fontId="0" fillId="0" borderId="0" xfId="1" applyFont="1">
      <alignment vertical="center"/>
    </xf>
    <xf numFmtId="38" fontId="1" fillId="0" borderId="0" xfId="1" applyFont="1">
      <alignment vertical="center"/>
    </xf>
    <xf numFmtId="0" fontId="1" fillId="0" borderId="0" xfId="0" applyFont="1">
      <alignment vertical="center"/>
    </xf>
    <xf numFmtId="38" fontId="3" fillId="0" borderId="0" xfId="1" applyFont="1">
      <alignment vertical="center"/>
    </xf>
    <xf numFmtId="38" fontId="1" fillId="0" borderId="2" xfId="1" applyNumberFormat="1" applyFont="1" applyFill="1" applyBorder="1">
      <alignment vertical="center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38" fontId="1" fillId="0" borderId="0" xfId="1" applyNumberFormat="1" applyFont="1" applyFill="1" applyBorder="1">
      <alignment vertical="center"/>
    </xf>
    <xf numFmtId="38" fontId="4" fillId="0" borderId="0" xfId="1" applyNumberFormat="1" applyFont="1" applyFill="1" applyBorder="1">
      <alignment vertical="center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38" fontId="0" fillId="0" borderId="0" xfId="1" applyFont="1" applyAlignment="1">
      <alignment horizontal="right"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38" fontId="0" fillId="0" borderId="2" xfId="1" applyFont="1" applyFill="1" applyBorder="1">
      <alignment vertical="center"/>
    </xf>
    <xf numFmtId="38" fontId="0" fillId="0" borderId="6" xfId="1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0" fillId="0" borderId="7" xfId="1" applyFont="1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8" fontId="8" fillId="0" borderId="2" xfId="1" applyNumberFormat="1" applyFont="1" applyFill="1" applyBorder="1">
      <alignment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top" wrapText="1"/>
    </xf>
    <xf numFmtId="38" fontId="1" fillId="3" borderId="2" xfId="1" applyNumberFormat="1" applyFont="1" applyFill="1" applyBorder="1">
      <alignment vertical="center"/>
    </xf>
    <xf numFmtId="38" fontId="8" fillId="3" borderId="2" xfId="1" applyNumberFormat="1" applyFont="1" applyFill="1" applyBorder="1">
      <alignment vertical="center"/>
    </xf>
    <xf numFmtId="38" fontId="0" fillId="3" borderId="2" xfId="1" applyNumberFormat="1" applyFon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8" fillId="0" borderId="2" xfId="1" applyFont="1" applyBorder="1">
      <alignment vertical="center"/>
    </xf>
    <xf numFmtId="38" fontId="8" fillId="4" borderId="2" xfId="1" applyFont="1" applyFill="1" applyBorder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38" fontId="8" fillId="5" borderId="2" xfId="1" applyFont="1" applyFill="1" applyBorder="1">
      <alignment vertical="center"/>
    </xf>
    <xf numFmtId="38" fontId="1" fillId="2" borderId="2" xfId="1" applyNumberFormat="1" applyFont="1" applyFill="1" applyBorder="1" applyAlignment="1">
      <alignment horizontal="center" vertical="center"/>
    </xf>
    <xf numFmtId="38" fontId="1" fillId="2" borderId="2" xfId="1" applyNumberFormat="1" applyFont="1" applyFill="1" applyBorder="1" applyAlignment="1">
      <alignment horizontal="center" vertical="center" wrapText="1"/>
    </xf>
    <xf numFmtId="38" fontId="1" fillId="6" borderId="2" xfId="1" applyNumberFormat="1" applyFont="1" applyFill="1" applyBorder="1">
      <alignment vertical="center"/>
    </xf>
    <xf numFmtId="38" fontId="1" fillId="6" borderId="4" xfId="1" applyNumberFormat="1" applyFont="1" applyFill="1" applyBorder="1">
      <alignment vertical="center"/>
    </xf>
    <xf numFmtId="38" fontId="0" fillId="6" borderId="2" xfId="1" applyFont="1" applyFill="1" applyBorder="1">
      <alignment vertical="center"/>
    </xf>
    <xf numFmtId="0" fontId="0" fillId="6" borderId="2" xfId="0" applyFill="1" applyBorder="1">
      <alignment vertical="center"/>
    </xf>
    <xf numFmtId="38" fontId="0" fillId="6" borderId="4" xfId="1" applyFont="1" applyFill="1" applyBorder="1">
      <alignment vertical="center"/>
    </xf>
    <xf numFmtId="38" fontId="1" fillId="6" borderId="2" xfId="1" applyFont="1" applyFill="1" applyBorder="1">
      <alignment vertical="center"/>
    </xf>
    <xf numFmtId="38" fontId="8" fillId="6" borderId="2" xfId="1" applyNumberFormat="1" applyFont="1" applyFill="1" applyBorder="1">
      <alignment vertical="center"/>
    </xf>
    <xf numFmtId="38" fontId="8" fillId="6" borderId="2" xfId="1" applyFont="1" applyFill="1" applyBorder="1">
      <alignment vertical="center"/>
    </xf>
    <xf numFmtId="0" fontId="8" fillId="6" borderId="2" xfId="0" applyFont="1" applyFill="1" applyBorder="1">
      <alignment vertical="center"/>
    </xf>
    <xf numFmtId="38" fontId="8" fillId="6" borderId="2" xfId="0" applyNumberFormat="1" applyFont="1" applyFill="1" applyBorder="1">
      <alignment vertical="center"/>
    </xf>
    <xf numFmtId="38" fontId="0" fillId="0" borderId="13" xfId="1" applyFont="1" applyFill="1" applyBorder="1">
      <alignment vertical="center"/>
    </xf>
    <xf numFmtId="38" fontId="8" fillId="0" borderId="2" xfId="1" applyFont="1" applyFill="1" applyBorder="1">
      <alignment vertical="center"/>
    </xf>
    <xf numFmtId="38" fontId="8" fillId="0" borderId="4" xfId="1" applyFont="1" applyFill="1" applyBorder="1">
      <alignment vertical="center"/>
    </xf>
    <xf numFmtId="3" fontId="1" fillId="0" borderId="2" xfId="1" applyNumberFormat="1" applyFont="1" applyFill="1" applyBorder="1">
      <alignment vertical="center"/>
    </xf>
    <xf numFmtId="3" fontId="8" fillId="0" borderId="2" xfId="1" applyNumberFormat="1" applyFont="1" applyBorder="1">
      <alignment vertical="center"/>
    </xf>
    <xf numFmtId="0" fontId="1" fillId="6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38" fontId="1" fillId="2" borderId="8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6" xfId="1" applyFont="1" applyFill="1" applyBorder="1" applyAlignment="1">
      <alignment horizontal="center" vertical="center"/>
    </xf>
    <xf numFmtId="38" fontId="1" fillId="2" borderId="7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38" fontId="0" fillId="2" borderId="2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tabSelected="1" zoomScaleNormal="100" workbookViewId="0">
      <selection sqref="A1:G1"/>
    </sheetView>
  </sheetViews>
  <sheetFormatPr defaultRowHeight="13.5" x14ac:dyDescent="0.15"/>
  <cols>
    <col min="1" max="1" width="2.125" customWidth="1"/>
    <col min="2" max="2" width="5" customWidth="1"/>
    <col min="3" max="3" width="18.625" customWidth="1"/>
    <col min="4" max="14" width="8.625" style="1" customWidth="1"/>
    <col min="15" max="15" width="2.125" style="1" customWidth="1"/>
    <col min="16" max="16" width="7.75" style="1" customWidth="1"/>
    <col min="17" max="17" width="3.5" style="1" customWidth="1"/>
  </cols>
  <sheetData>
    <row r="1" spans="1:17" ht="24" customHeight="1" x14ac:dyDescent="0.15">
      <c r="A1" s="75" t="s">
        <v>82</v>
      </c>
      <c r="B1" s="75"/>
      <c r="C1" s="75"/>
      <c r="D1" s="75"/>
      <c r="E1" s="75"/>
      <c r="F1" s="75"/>
      <c r="G1" s="75"/>
    </row>
    <row r="2" spans="1:17" ht="12" customHeight="1" x14ac:dyDescent="0.15">
      <c r="A2" s="7"/>
      <c r="D2" s="6"/>
    </row>
    <row r="3" spans="1:17" ht="30" customHeight="1" x14ac:dyDescent="0.15">
      <c r="B3" t="s">
        <v>61</v>
      </c>
      <c r="G3" s="4"/>
      <c r="N3" s="15" t="s">
        <v>27</v>
      </c>
    </row>
    <row r="4" spans="1:17" ht="30" customHeight="1" x14ac:dyDescent="0.15">
      <c r="B4" s="59" t="s">
        <v>0</v>
      </c>
      <c r="C4" s="60"/>
      <c r="D4" s="64" t="s">
        <v>58</v>
      </c>
      <c r="E4" s="65"/>
      <c r="F4" s="66"/>
      <c r="G4" s="64" t="s">
        <v>59</v>
      </c>
      <c r="H4" s="65"/>
      <c r="I4" s="65"/>
      <c r="J4" s="65"/>
      <c r="K4" s="65"/>
      <c r="L4" s="65"/>
      <c r="M4" s="66"/>
      <c r="N4" s="67" t="s">
        <v>2</v>
      </c>
    </row>
    <row r="5" spans="1:17" ht="30" customHeight="1" x14ac:dyDescent="0.15">
      <c r="B5" s="61"/>
      <c r="C5" s="62"/>
      <c r="D5" s="26" t="s">
        <v>3</v>
      </c>
      <c r="E5" s="26" t="s">
        <v>4</v>
      </c>
      <c r="F5" s="26" t="s">
        <v>1</v>
      </c>
      <c r="G5" s="27" t="s">
        <v>13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</v>
      </c>
      <c r="N5" s="68"/>
    </row>
    <row r="6" spans="1:17" ht="30" customHeight="1" x14ac:dyDescent="0.15">
      <c r="B6" s="55" t="s">
        <v>10</v>
      </c>
      <c r="C6" s="55"/>
      <c r="D6" s="5">
        <f t="shared" ref="D6:E6" si="0">SUM(D7:D12)</f>
        <v>326</v>
      </c>
      <c r="E6" s="5">
        <f t="shared" si="0"/>
        <v>162</v>
      </c>
      <c r="F6" s="25">
        <f t="shared" ref="F6:F13" si="1">SUM(D6:E6)</f>
        <v>488</v>
      </c>
      <c r="G6" s="5">
        <f>SUM(G7:G12)</f>
        <v>0</v>
      </c>
      <c r="H6" s="5">
        <f>SUM(H7:H12)</f>
        <v>462</v>
      </c>
      <c r="I6" s="5">
        <f t="shared" ref="I6:L6" si="2">SUM(I7:I12)</f>
        <v>297</v>
      </c>
      <c r="J6" s="5">
        <f t="shared" si="2"/>
        <v>266</v>
      </c>
      <c r="K6" s="5">
        <f t="shared" si="2"/>
        <v>283</v>
      </c>
      <c r="L6" s="5">
        <f t="shared" si="2"/>
        <v>209</v>
      </c>
      <c r="M6" s="25">
        <f t="shared" ref="M6:M13" si="3">SUM(G6:L6)</f>
        <v>1517</v>
      </c>
      <c r="N6" s="25">
        <f t="shared" ref="N6:N10" si="4">M6+F6</f>
        <v>2005</v>
      </c>
    </row>
    <row r="7" spans="1:17" ht="30" customHeight="1" x14ac:dyDescent="0.15">
      <c r="B7" s="76" t="s">
        <v>65</v>
      </c>
      <c r="C7" s="77"/>
      <c r="D7" s="28">
        <v>9</v>
      </c>
      <c r="E7" s="28">
        <v>4</v>
      </c>
      <c r="F7" s="29">
        <f t="shared" si="1"/>
        <v>13</v>
      </c>
      <c r="G7" s="28">
        <v>0</v>
      </c>
      <c r="H7" s="28">
        <v>12</v>
      </c>
      <c r="I7" s="30">
        <v>10</v>
      </c>
      <c r="J7" s="28">
        <v>10</v>
      </c>
      <c r="K7" s="28">
        <v>6</v>
      </c>
      <c r="L7" s="28">
        <v>6</v>
      </c>
      <c r="M7" s="29">
        <f t="shared" si="3"/>
        <v>44</v>
      </c>
      <c r="N7" s="29">
        <f t="shared" si="4"/>
        <v>57</v>
      </c>
    </row>
    <row r="8" spans="1:17" ht="30" customHeight="1" x14ac:dyDescent="0.15">
      <c r="B8" s="76" t="s">
        <v>66</v>
      </c>
      <c r="C8" s="77"/>
      <c r="D8" s="28">
        <v>19</v>
      </c>
      <c r="E8" s="28">
        <v>6</v>
      </c>
      <c r="F8" s="29">
        <f t="shared" si="1"/>
        <v>25</v>
      </c>
      <c r="G8" s="28">
        <v>0</v>
      </c>
      <c r="H8" s="28">
        <v>11</v>
      </c>
      <c r="I8" s="30">
        <v>15</v>
      </c>
      <c r="J8" s="28">
        <v>21</v>
      </c>
      <c r="K8" s="28">
        <v>13</v>
      </c>
      <c r="L8" s="28">
        <v>8</v>
      </c>
      <c r="M8" s="29">
        <f t="shared" si="3"/>
        <v>68</v>
      </c>
      <c r="N8" s="29">
        <f t="shared" si="4"/>
        <v>93</v>
      </c>
    </row>
    <row r="9" spans="1:17" ht="30" customHeight="1" x14ac:dyDescent="0.15">
      <c r="B9" s="76" t="s">
        <v>67</v>
      </c>
      <c r="C9" s="77"/>
      <c r="D9" s="28">
        <v>34</v>
      </c>
      <c r="E9" s="30">
        <v>21</v>
      </c>
      <c r="F9" s="29">
        <f t="shared" si="1"/>
        <v>55</v>
      </c>
      <c r="G9" s="28">
        <v>0</v>
      </c>
      <c r="H9" s="28">
        <v>38</v>
      </c>
      <c r="I9" s="30">
        <v>31</v>
      </c>
      <c r="J9" s="28">
        <v>15</v>
      </c>
      <c r="K9" s="28">
        <v>28</v>
      </c>
      <c r="L9" s="28">
        <v>17</v>
      </c>
      <c r="M9" s="29">
        <f t="shared" si="3"/>
        <v>129</v>
      </c>
      <c r="N9" s="29">
        <f t="shared" si="4"/>
        <v>184</v>
      </c>
    </row>
    <row r="10" spans="1:17" ht="30" customHeight="1" x14ac:dyDescent="0.15">
      <c r="B10" s="76" t="s">
        <v>68</v>
      </c>
      <c r="C10" s="77"/>
      <c r="D10" s="28">
        <v>96</v>
      </c>
      <c r="E10" s="28">
        <v>38</v>
      </c>
      <c r="F10" s="29">
        <f t="shared" si="1"/>
        <v>134</v>
      </c>
      <c r="G10" s="28">
        <v>0</v>
      </c>
      <c r="H10" s="28">
        <v>117</v>
      </c>
      <c r="I10" s="30">
        <v>62</v>
      </c>
      <c r="J10" s="28">
        <v>46</v>
      </c>
      <c r="K10" s="28">
        <v>53</v>
      </c>
      <c r="L10" s="28">
        <v>41</v>
      </c>
      <c r="M10" s="29">
        <f t="shared" si="3"/>
        <v>319</v>
      </c>
      <c r="N10" s="29">
        <f t="shared" si="4"/>
        <v>453</v>
      </c>
    </row>
    <row r="11" spans="1:17" s="3" customFormat="1" ht="30" customHeight="1" x14ac:dyDescent="0.15">
      <c r="B11" s="76" t="s">
        <v>69</v>
      </c>
      <c r="C11" s="77"/>
      <c r="D11" s="28">
        <v>108</v>
      </c>
      <c r="E11" s="28">
        <v>47</v>
      </c>
      <c r="F11" s="29">
        <f t="shared" si="1"/>
        <v>155</v>
      </c>
      <c r="G11" s="28">
        <v>0</v>
      </c>
      <c r="H11" s="28">
        <v>156</v>
      </c>
      <c r="I11" s="28">
        <v>83</v>
      </c>
      <c r="J11" s="28">
        <v>75</v>
      </c>
      <c r="K11" s="28">
        <v>79</v>
      </c>
      <c r="L11" s="28">
        <v>50</v>
      </c>
      <c r="M11" s="29">
        <f t="shared" si="3"/>
        <v>443</v>
      </c>
      <c r="N11" s="29">
        <f>M11+F11</f>
        <v>598</v>
      </c>
      <c r="O11" s="2"/>
      <c r="P11" s="2"/>
      <c r="Q11" s="2"/>
    </row>
    <row r="12" spans="1:17" s="3" customFormat="1" ht="30" customHeight="1" x14ac:dyDescent="0.15">
      <c r="B12" s="76" t="s">
        <v>70</v>
      </c>
      <c r="C12" s="77"/>
      <c r="D12" s="28">
        <v>60</v>
      </c>
      <c r="E12" s="28">
        <v>46</v>
      </c>
      <c r="F12" s="29">
        <f t="shared" si="1"/>
        <v>106</v>
      </c>
      <c r="G12" s="28">
        <v>0</v>
      </c>
      <c r="H12" s="28">
        <v>128</v>
      </c>
      <c r="I12" s="28">
        <v>96</v>
      </c>
      <c r="J12" s="28">
        <v>99</v>
      </c>
      <c r="K12" s="28">
        <v>104</v>
      </c>
      <c r="L12" s="28">
        <v>87</v>
      </c>
      <c r="M12" s="29">
        <f t="shared" si="3"/>
        <v>514</v>
      </c>
      <c r="N12" s="29">
        <f>M12+F12</f>
        <v>620</v>
      </c>
      <c r="O12" s="2"/>
      <c r="P12" s="2"/>
      <c r="Q12" s="2"/>
    </row>
    <row r="13" spans="1:17" s="3" customFormat="1" ht="30" customHeight="1" x14ac:dyDescent="0.15">
      <c r="B13" s="55" t="s">
        <v>11</v>
      </c>
      <c r="C13" s="55"/>
      <c r="D13" s="5">
        <v>4</v>
      </c>
      <c r="E13" s="5">
        <v>6</v>
      </c>
      <c r="F13" s="25">
        <f t="shared" si="1"/>
        <v>10</v>
      </c>
      <c r="G13" s="5">
        <v>0</v>
      </c>
      <c r="H13" s="5">
        <v>4</v>
      </c>
      <c r="I13" s="5">
        <v>10</v>
      </c>
      <c r="J13" s="5">
        <v>6</v>
      </c>
      <c r="K13" s="5">
        <v>3</v>
      </c>
      <c r="L13" s="5">
        <v>4</v>
      </c>
      <c r="M13" s="25">
        <f t="shared" si="3"/>
        <v>27</v>
      </c>
      <c r="N13" s="25">
        <f>M13+F13</f>
        <v>37</v>
      </c>
      <c r="O13" s="2"/>
      <c r="P13" s="2"/>
      <c r="Q13" s="2"/>
    </row>
    <row r="14" spans="1:17" ht="30" customHeight="1" x14ac:dyDescent="0.15">
      <c r="B14" s="55" t="s">
        <v>12</v>
      </c>
      <c r="C14" s="55"/>
      <c r="D14" s="5">
        <f>SUM(D6,D13)</f>
        <v>330</v>
      </c>
      <c r="E14" s="5">
        <f>SUM(E6,E13)</f>
        <v>168</v>
      </c>
      <c r="F14" s="25">
        <f>SUM(F6,F13)</f>
        <v>498</v>
      </c>
      <c r="G14" s="5">
        <f>SUM(G6,G13)</f>
        <v>0</v>
      </c>
      <c r="H14" s="5">
        <f t="shared" ref="H14:M14" si="5">SUM(H6,H13)</f>
        <v>466</v>
      </c>
      <c r="I14" s="5">
        <f t="shared" si="5"/>
        <v>307</v>
      </c>
      <c r="J14" s="5">
        <f t="shared" si="5"/>
        <v>272</v>
      </c>
      <c r="K14" s="5">
        <f t="shared" si="5"/>
        <v>286</v>
      </c>
      <c r="L14" s="5">
        <f t="shared" si="5"/>
        <v>213</v>
      </c>
      <c r="M14" s="25">
        <f t="shared" si="5"/>
        <v>1544</v>
      </c>
      <c r="N14" s="25">
        <f>M14+F14</f>
        <v>2042</v>
      </c>
    </row>
    <row r="15" spans="1:17" ht="30" customHeight="1" x14ac:dyDescent="0.15">
      <c r="B15" s="8"/>
      <c r="C15" s="8"/>
      <c r="D15" s="9"/>
      <c r="E15" s="9"/>
      <c r="F15" s="10"/>
      <c r="G15" s="9"/>
      <c r="H15" s="9"/>
      <c r="I15" s="9"/>
      <c r="J15" s="9"/>
      <c r="K15" s="9"/>
      <c r="L15" s="9"/>
      <c r="M15" s="10"/>
      <c r="N15" s="10"/>
    </row>
    <row r="16" spans="1:17" ht="30" customHeight="1" x14ac:dyDescent="0.15">
      <c r="B16" t="s">
        <v>62</v>
      </c>
      <c r="N16" s="15" t="s">
        <v>27</v>
      </c>
    </row>
    <row r="17" spans="1:17" ht="30" customHeight="1" x14ac:dyDescent="0.15">
      <c r="B17" s="59" t="s">
        <v>0</v>
      </c>
      <c r="C17" s="60"/>
      <c r="D17" s="64" t="s">
        <v>49</v>
      </c>
      <c r="E17" s="73"/>
      <c r="F17" s="74"/>
      <c r="G17" s="64" t="s">
        <v>50</v>
      </c>
      <c r="H17" s="65"/>
      <c r="I17" s="65"/>
      <c r="J17" s="65"/>
      <c r="K17" s="65"/>
      <c r="L17" s="65"/>
      <c r="M17" s="66"/>
      <c r="N17" s="67" t="s">
        <v>2</v>
      </c>
    </row>
    <row r="18" spans="1:17" ht="30" customHeight="1" x14ac:dyDescent="0.15">
      <c r="B18" s="61"/>
      <c r="C18" s="62"/>
      <c r="D18" s="26" t="s">
        <v>3</v>
      </c>
      <c r="E18" s="26" t="s">
        <v>4</v>
      </c>
      <c r="F18" s="26" t="s">
        <v>1</v>
      </c>
      <c r="G18" s="27" t="s">
        <v>13</v>
      </c>
      <c r="H18" s="26" t="s">
        <v>5</v>
      </c>
      <c r="I18" s="26" t="s">
        <v>6</v>
      </c>
      <c r="J18" s="26" t="s">
        <v>7</v>
      </c>
      <c r="K18" s="26" t="s">
        <v>8</v>
      </c>
      <c r="L18" s="26" t="s">
        <v>9</v>
      </c>
      <c r="M18" s="26" t="s">
        <v>1</v>
      </c>
      <c r="N18" s="68"/>
    </row>
    <row r="19" spans="1:17" ht="30" customHeight="1" x14ac:dyDescent="0.15">
      <c r="B19" s="57" t="s">
        <v>10</v>
      </c>
      <c r="C19" s="58"/>
      <c r="D19" s="5">
        <v>71</v>
      </c>
      <c r="E19" s="5">
        <v>62</v>
      </c>
      <c r="F19" s="25">
        <f>SUM(D19:E19)</f>
        <v>133</v>
      </c>
      <c r="G19" s="5">
        <v>0</v>
      </c>
      <c r="H19" s="5">
        <v>330</v>
      </c>
      <c r="I19" s="5">
        <v>218</v>
      </c>
      <c r="J19" s="5">
        <v>162</v>
      </c>
      <c r="K19" s="5">
        <v>121</v>
      </c>
      <c r="L19" s="5">
        <v>80</v>
      </c>
      <c r="M19" s="25">
        <f>SUM(G19:L19)</f>
        <v>911</v>
      </c>
      <c r="N19" s="25">
        <f>M19+F19</f>
        <v>1044</v>
      </c>
    </row>
    <row r="20" spans="1:17" ht="30" customHeight="1" x14ac:dyDescent="0.15">
      <c r="B20" s="55" t="s">
        <v>11</v>
      </c>
      <c r="C20" s="55"/>
      <c r="D20" s="5">
        <v>3</v>
      </c>
      <c r="E20" s="5">
        <v>3</v>
      </c>
      <c r="F20" s="25">
        <f>SUM(D20:E20)</f>
        <v>6</v>
      </c>
      <c r="G20" s="5">
        <v>0</v>
      </c>
      <c r="H20" s="5">
        <v>4</v>
      </c>
      <c r="I20" s="5">
        <v>8</v>
      </c>
      <c r="J20" s="5">
        <v>6</v>
      </c>
      <c r="K20" s="5">
        <v>2</v>
      </c>
      <c r="L20" s="5">
        <v>1</v>
      </c>
      <c r="M20" s="25">
        <f>SUM(G20:L20)</f>
        <v>21</v>
      </c>
      <c r="N20" s="25">
        <f>M20+F20</f>
        <v>27</v>
      </c>
    </row>
    <row r="21" spans="1:17" ht="30" customHeight="1" x14ac:dyDescent="0.15">
      <c r="B21" s="55" t="s">
        <v>12</v>
      </c>
      <c r="C21" s="55"/>
      <c r="D21" s="5">
        <f t="shared" ref="D21:M21" si="6">SUM(D19:D20)</f>
        <v>74</v>
      </c>
      <c r="E21" s="5">
        <f t="shared" si="6"/>
        <v>65</v>
      </c>
      <c r="F21" s="25">
        <f t="shared" si="6"/>
        <v>139</v>
      </c>
      <c r="G21" s="5">
        <f t="shared" si="6"/>
        <v>0</v>
      </c>
      <c r="H21" s="5">
        <f t="shared" si="6"/>
        <v>334</v>
      </c>
      <c r="I21" s="5">
        <f t="shared" si="6"/>
        <v>226</v>
      </c>
      <c r="J21" s="5">
        <f t="shared" si="6"/>
        <v>168</v>
      </c>
      <c r="K21" s="5">
        <f t="shared" si="6"/>
        <v>123</v>
      </c>
      <c r="L21" s="5">
        <f t="shared" si="6"/>
        <v>81</v>
      </c>
      <c r="M21" s="25">
        <f t="shared" si="6"/>
        <v>932</v>
      </c>
      <c r="N21" s="25">
        <f>M21+F21</f>
        <v>1071</v>
      </c>
    </row>
    <row r="22" spans="1:17" s="11" customFormat="1" ht="30" customHeight="1" x14ac:dyDescent="0.15">
      <c r="B22" s="13"/>
      <c r="C22" s="8"/>
      <c r="D22" s="9"/>
      <c r="E22" s="9"/>
      <c r="F22" s="10"/>
      <c r="G22" s="9"/>
      <c r="H22" s="9"/>
      <c r="I22" s="9"/>
      <c r="J22" s="9"/>
      <c r="K22" s="9"/>
      <c r="L22" s="9"/>
      <c r="M22" s="10"/>
      <c r="N22" s="10"/>
      <c r="O22" s="12"/>
      <c r="P22" s="12"/>
      <c r="Q22" s="12"/>
    </row>
    <row r="23" spans="1:17" s="11" customFormat="1" ht="30" customHeight="1" x14ac:dyDescent="0.15">
      <c r="A23"/>
      <c r="B23" t="s">
        <v>63</v>
      </c>
      <c r="C23"/>
      <c r="D23" s="1"/>
      <c r="E23" s="1"/>
      <c r="F23" s="1"/>
      <c r="G23" s="1"/>
      <c r="H23" s="1"/>
      <c r="I23" s="1"/>
      <c r="J23" s="1"/>
      <c r="K23" s="1"/>
      <c r="L23" s="1"/>
      <c r="M23" s="1"/>
      <c r="N23" s="15" t="s">
        <v>27</v>
      </c>
      <c r="O23" s="12"/>
      <c r="P23" s="12"/>
      <c r="Q23" s="12"/>
    </row>
    <row r="24" spans="1:17" s="11" customFormat="1" ht="30" customHeight="1" x14ac:dyDescent="0.15">
      <c r="A24"/>
      <c r="B24" s="59" t="s">
        <v>0</v>
      </c>
      <c r="C24" s="60"/>
      <c r="D24" s="64" t="s">
        <v>49</v>
      </c>
      <c r="E24" s="65"/>
      <c r="F24" s="66"/>
      <c r="G24" s="64" t="s">
        <v>50</v>
      </c>
      <c r="H24" s="65"/>
      <c r="I24" s="65"/>
      <c r="J24" s="65"/>
      <c r="K24" s="65"/>
      <c r="L24" s="65"/>
      <c r="M24" s="66"/>
      <c r="N24" s="67" t="s">
        <v>2</v>
      </c>
      <c r="O24" s="12"/>
      <c r="P24" s="12"/>
      <c r="Q24" s="12"/>
    </row>
    <row r="25" spans="1:17" s="11" customFormat="1" ht="30" customHeight="1" x14ac:dyDescent="0.15">
      <c r="A25"/>
      <c r="B25" s="61"/>
      <c r="C25" s="62"/>
      <c r="D25" s="26" t="s">
        <v>3</v>
      </c>
      <c r="E25" s="26" t="s">
        <v>4</v>
      </c>
      <c r="F25" s="26" t="s">
        <v>1</v>
      </c>
      <c r="G25" s="27" t="s">
        <v>13</v>
      </c>
      <c r="H25" s="26" t="s">
        <v>5</v>
      </c>
      <c r="I25" s="26" t="s">
        <v>6</v>
      </c>
      <c r="J25" s="26" t="s">
        <v>7</v>
      </c>
      <c r="K25" s="26" t="s">
        <v>8</v>
      </c>
      <c r="L25" s="26" t="s">
        <v>9</v>
      </c>
      <c r="M25" s="26" t="s">
        <v>1</v>
      </c>
      <c r="N25" s="68"/>
      <c r="O25" s="12"/>
      <c r="P25" s="12"/>
      <c r="Q25" s="12"/>
    </row>
    <row r="26" spans="1:17" s="11" customFormat="1" ht="30" customHeight="1" x14ac:dyDescent="0.15">
      <c r="A26"/>
      <c r="B26" s="55" t="s">
        <v>10</v>
      </c>
      <c r="C26" s="55"/>
      <c r="D26" s="5">
        <v>5</v>
      </c>
      <c r="E26" s="5">
        <v>1</v>
      </c>
      <c r="F26" s="25">
        <f>SUM(D26:E26)</f>
        <v>6</v>
      </c>
      <c r="G26" s="5">
        <v>0</v>
      </c>
      <c r="H26" s="5">
        <v>64</v>
      </c>
      <c r="I26" s="5">
        <v>46</v>
      </c>
      <c r="J26" s="5">
        <v>36</v>
      </c>
      <c r="K26" s="5">
        <v>23</v>
      </c>
      <c r="L26" s="5">
        <v>20</v>
      </c>
      <c r="M26" s="25">
        <f>SUM(G26:L26)</f>
        <v>189</v>
      </c>
      <c r="N26" s="25">
        <f>M26+F26</f>
        <v>195</v>
      </c>
      <c r="O26" s="12"/>
      <c r="P26" s="12"/>
      <c r="Q26" s="12"/>
    </row>
    <row r="27" spans="1:17" s="11" customFormat="1" ht="30" customHeight="1" x14ac:dyDescent="0.15">
      <c r="A27"/>
      <c r="B27" s="55" t="s">
        <v>11</v>
      </c>
      <c r="C27" s="55"/>
      <c r="D27" s="5">
        <v>0</v>
      </c>
      <c r="E27" s="5">
        <v>0</v>
      </c>
      <c r="F27" s="25">
        <f>SUM(D27:E27)</f>
        <v>0</v>
      </c>
      <c r="G27" s="5">
        <v>0</v>
      </c>
      <c r="H27" s="5">
        <v>1</v>
      </c>
      <c r="I27" s="5">
        <v>1</v>
      </c>
      <c r="J27" s="5">
        <v>1</v>
      </c>
      <c r="K27" s="5">
        <v>0</v>
      </c>
      <c r="L27" s="5">
        <v>0</v>
      </c>
      <c r="M27" s="25">
        <f>SUM(G27:L27)</f>
        <v>3</v>
      </c>
      <c r="N27" s="25">
        <f>M27+F27</f>
        <v>3</v>
      </c>
      <c r="O27" s="12"/>
      <c r="P27" s="12"/>
      <c r="Q27" s="12"/>
    </row>
    <row r="28" spans="1:17" s="11" customFormat="1" ht="30" customHeight="1" x14ac:dyDescent="0.15">
      <c r="A28"/>
      <c r="B28" s="55" t="s">
        <v>12</v>
      </c>
      <c r="C28" s="55"/>
      <c r="D28" s="5">
        <f>SUM(D26:D27)</f>
        <v>5</v>
      </c>
      <c r="E28" s="5">
        <f t="shared" ref="E28:M28" si="7">SUM(E26:E27)</f>
        <v>1</v>
      </c>
      <c r="F28" s="25">
        <f t="shared" si="7"/>
        <v>6</v>
      </c>
      <c r="G28" s="5">
        <f t="shared" si="7"/>
        <v>0</v>
      </c>
      <c r="H28" s="5">
        <f t="shared" si="7"/>
        <v>65</v>
      </c>
      <c r="I28" s="5">
        <f t="shared" si="7"/>
        <v>47</v>
      </c>
      <c r="J28" s="5">
        <f t="shared" si="7"/>
        <v>37</v>
      </c>
      <c r="K28" s="5">
        <f t="shared" si="7"/>
        <v>23</v>
      </c>
      <c r="L28" s="5">
        <f t="shared" si="7"/>
        <v>20</v>
      </c>
      <c r="M28" s="25">
        <f t="shared" si="7"/>
        <v>192</v>
      </c>
      <c r="N28" s="25">
        <f>M28+F28</f>
        <v>198</v>
      </c>
      <c r="O28" s="12"/>
      <c r="P28" s="12"/>
      <c r="Q28" s="12"/>
    </row>
    <row r="29" spans="1:17" s="11" customFormat="1" ht="30" customHeight="1" x14ac:dyDescent="0.15">
      <c r="B29" s="13"/>
      <c r="C29" s="8"/>
      <c r="D29" s="9"/>
      <c r="E29" s="9"/>
      <c r="F29" s="10"/>
      <c r="G29" s="9"/>
      <c r="H29" s="9"/>
      <c r="I29" s="9"/>
      <c r="J29" s="9"/>
      <c r="K29" s="9"/>
      <c r="L29" s="9"/>
      <c r="M29" s="10"/>
      <c r="N29" s="10"/>
      <c r="O29" s="12"/>
      <c r="P29" s="12"/>
      <c r="Q29" s="12"/>
    </row>
    <row r="30" spans="1:17" ht="30" customHeight="1" x14ac:dyDescent="0.15">
      <c r="B30" t="s">
        <v>64</v>
      </c>
      <c r="N30" s="15" t="s">
        <v>27</v>
      </c>
    </row>
    <row r="31" spans="1:17" ht="30" customHeight="1" x14ac:dyDescent="0.15">
      <c r="B31" s="56" t="s">
        <v>0</v>
      </c>
      <c r="C31" s="56"/>
      <c r="D31" s="69" t="s">
        <v>49</v>
      </c>
      <c r="E31" s="70"/>
      <c r="F31" s="70"/>
      <c r="G31" s="69" t="s">
        <v>60</v>
      </c>
      <c r="H31" s="70"/>
      <c r="I31" s="70"/>
      <c r="J31" s="70"/>
      <c r="K31" s="70"/>
      <c r="L31" s="70"/>
      <c r="M31" s="70"/>
      <c r="N31" s="71" t="s">
        <v>17</v>
      </c>
      <c r="O31"/>
      <c r="P31"/>
      <c r="Q31"/>
    </row>
    <row r="32" spans="1:17" ht="30" customHeight="1" x14ac:dyDescent="0.15">
      <c r="B32" s="56"/>
      <c r="C32" s="56"/>
      <c r="D32" s="37" t="s">
        <v>18</v>
      </c>
      <c r="E32" s="37" t="s">
        <v>19</v>
      </c>
      <c r="F32" s="37" t="s">
        <v>20</v>
      </c>
      <c r="G32" s="38" t="s">
        <v>21</v>
      </c>
      <c r="H32" s="32" t="s">
        <v>22</v>
      </c>
      <c r="I32" s="32" t="s">
        <v>23</v>
      </c>
      <c r="J32" s="32" t="s">
        <v>24</v>
      </c>
      <c r="K32" s="31" t="s">
        <v>25</v>
      </c>
      <c r="L32" s="31" t="s">
        <v>26</v>
      </c>
      <c r="M32" s="31" t="s">
        <v>20</v>
      </c>
      <c r="N32" s="72"/>
      <c r="O32"/>
      <c r="P32"/>
      <c r="Q32"/>
    </row>
    <row r="33" spans="2:17" ht="30" customHeight="1" x14ac:dyDescent="0.15">
      <c r="B33" s="54" t="s">
        <v>14</v>
      </c>
      <c r="C33" s="54"/>
      <c r="D33" s="39">
        <v>0</v>
      </c>
      <c r="E33" s="39">
        <v>0</v>
      </c>
      <c r="F33" s="45">
        <f>SUM(D33:E33)</f>
        <v>0</v>
      </c>
      <c r="G33" s="40"/>
      <c r="H33" s="39">
        <v>3</v>
      </c>
      <c r="I33" s="41">
        <v>7</v>
      </c>
      <c r="J33" s="41">
        <v>50</v>
      </c>
      <c r="K33" s="41">
        <v>68</v>
      </c>
      <c r="L33" s="42">
        <v>74</v>
      </c>
      <c r="M33" s="48">
        <f>SUM(G33:L33)</f>
        <v>202</v>
      </c>
      <c r="N33" s="47">
        <f>M33+F33</f>
        <v>202</v>
      </c>
      <c r="O33"/>
      <c r="P33"/>
      <c r="Q33"/>
    </row>
    <row r="34" spans="2:17" ht="30" customHeight="1" x14ac:dyDescent="0.15">
      <c r="B34" s="54" t="s">
        <v>15</v>
      </c>
      <c r="C34" s="54"/>
      <c r="D34" s="39">
        <v>0</v>
      </c>
      <c r="E34" s="39">
        <v>0</v>
      </c>
      <c r="F34" s="45">
        <f>SUM(D34:E34)</f>
        <v>0</v>
      </c>
      <c r="G34" s="40"/>
      <c r="H34" s="39">
        <v>19</v>
      </c>
      <c r="I34" s="41">
        <v>44</v>
      </c>
      <c r="J34" s="41">
        <v>41</v>
      </c>
      <c r="K34" s="41">
        <v>67</v>
      </c>
      <c r="L34" s="42">
        <v>41</v>
      </c>
      <c r="M34" s="48">
        <f>SUM(G34:L34)</f>
        <v>212</v>
      </c>
      <c r="N34" s="47">
        <f>M34+F34</f>
        <v>212</v>
      </c>
      <c r="O34"/>
      <c r="P34"/>
      <c r="Q34"/>
    </row>
    <row r="35" spans="2:17" ht="30" customHeight="1" x14ac:dyDescent="0.15">
      <c r="B35" s="54" t="s">
        <v>16</v>
      </c>
      <c r="C35" s="54"/>
      <c r="D35" s="39">
        <v>0</v>
      </c>
      <c r="E35" s="39">
        <v>0</v>
      </c>
      <c r="F35" s="45">
        <f>SUM(D35:E35)</f>
        <v>0</v>
      </c>
      <c r="G35" s="40"/>
      <c r="H35" s="39">
        <v>0</v>
      </c>
      <c r="I35" s="41">
        <v>0</v>
      </c>
      <c r="J35" s="41">
        <v>0</v>
      </c>
      <c r="K35" s="41">
        <v>0</v>
      </c>
      <c r="L35" s="42">
        <v>0</v>
      </c>
      <c r="M35" s="48">
        <f>SUM(G35:L35)</f>
        <v>0</v>
      </c>
      <c r="N35" s="47">
        <f>M35+F35</f>
        <v>0</v>
      </c>
      <c r="O35"/>
      <c r="P35"/>
      <c r="Q35"/>
    </row>
    <row r="36" spans="2:17" ht="30" customHeight="1" x14ac:dyDescent="0.15">
      <c r="B36" s="63" t="s">
        <v>75</v>
      </c>
      <c r="C36" s="54"/>
      <c r="D36" s="39">
        <v>0</v>
      </c>
      <c r="E36" s="39">
        <v>0</v>
      </c>
      <c r="F36" s="45">
        <f>SUM(D36:E36)</f>
        <v>0</v>
      </c>
      <c r="G36" s="40"/>
      <c r="H36" s="39">
        <v>0</v>
      </c>
      <c r="I36" s="41">
        <v>0</v>
      </c>
      <c r="J36" s="41">
        <v>0</v>
      </c>
      <c r="K36" s="41">
        <v>0</v>
      </c>
      <c r="L36" s="42">
        <v>0</v>
      </c>
      <c r="M36" s="48">
        <f>SUM(G36:L36)</f>
        <v>0</v>
      </c>
      <c r="N36" s="48">
        <f>M36+F36</f>
        <v>0</v>
      </c>
      <c r="O36"/>
      <c r="P36"/>
      <c r="Q36"/>
    </row>
    <row r="37" spans="2:17" ht="30" customHeight="1" x14ac:dyDescent="0.15">
      <c r="B37" s="54" t="s">
        <v>12</v>
      </c>
      <c r="C37" s="54"/>
      <c r="D37" s="44">
        <f>SUM(D33:D36)</f>
        <v>0</v>
      </c>
      <c r="E37" s="44">
        <f>SUM(E33:E36)</f>
        <v>0</v>
      </c>
      <c r="F37" s="45">
        <f>SUM(F33:F36)</f>
        <v>0</v>
      </c>
      <c r="G37" s="43"/>
      <c r="H37" s="44">
        <f t="shared" ref="H37:M37" si="8">SUM(H33:H36)</f>
        <v>22</v>
      </c>
      <c r="I37" s="44">
        <f t="shared" si="8"/>
        <v>51</v>
      </c>
      <c r="J37" s="44">
        <f t="shared" si="8"/>
        <v>91</v>
      </c>
      <c r="K37" s="44">
        <f t="shared" si="8"/>
        <v>135</v>
      </c>
      <c r="L37" s="44">
        <f t="shared" si="8"/>
        <v>115</v>
      </c>
      <c r="M37" s="48">
        <f t="shared" si="8"/>
        <v>414</v>
      </c>
      <c r="N37" s="46">
        <f>M37+F37</f>
        <v>414</v>
      </c>
    </row>
  </sheetData>
  <mergeCells count="37">
    <mergeCell ref="D17:F17"/>
    <mergeCell ref="G17:M17"/>
    <mergeCell ref="N17:N18"/>
    <mergeCell ref="B4:C5"/>
    <mergeCell ref="A1:G1"/>
    <mergeCell ref="B12:C12"/>
    <mergeCell ref="D4:F4"/>
    <mergeCell ref="B6:C6"/>
    <mergeCell ref="B7:C7"/>
    <mergeCell ref="B8:C8"/>
    <mergeCell ref="B9:C9"/>
    <mergeCell ref="B10:C10"/>
    <mergeCell ref="N4:N5"/>
    <mergeCell ref="G4:M4"/>
    <mergeCell ref="B11:C11"/>
    <mergeCell ref="G24:M24"/>
    <mergeCell ref="N24:N25"/>
    <mergeCell ref="B33:C33"/>
    <mergeCell ref="B26:C26"/>
    <mergeCell ref="B27:C27"/>
    <mergeCell ref="B28:C28"/>
    <mergeCell ref="B24:C25"/>
    <mergeCell ref="G31:M31"/>
    <mergeCell ref="N31:N32"/>
    <mergeCell ref="D31:F31"/>
    <mergeCell ref="D24:F24"/>
    <mergeCell ref="B34:C34"/>
    <mergeCell ref="B35:C35"/>
    <mergeCell ref="B37:C37"/>
    <mergeCell ref="B13:C13"/>
    <mergeCell ref="B14:C14"/>
    <mergeCell ref="B31:C32"/>
    <mergeCell ref="B19:C19"/>
    <mergeCell ref="B20:C20"/>
    <mergeCell ref="B21:C21"/>
    <mergeCell ref="B17:C18"/>
    <mergeCell ref="B36:C36"/>
  </mergeCells>
  <phoneticPr fontId="2"/>
  <pageMargins left="0.43" right="0.19" top="0.46" bottom="0.2" header="0.2" footer="0.2"/>
  <pageSetup paperSize="9" scale="80" orientation="portrait" r:id="rId1"/>
  <headerFooter alignWithMargins="0"/>
  <ignoredErrors>
    <ignoredError sqref="D6:E6 G6:L6" formulaRange="1"/>
    <ignoredError sqref="F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zoomScale="90" zoomScaleNormal="90" zoomScaleSheetLayoutView="100" workbookViewId="0">
      <selection activeCell="E20" sqref="E20"/>
    </sheetView>
  </sheetViews>
  <sheetFormatPr defaultRowHeight="13.5" x14ac:dyDescent="0.15"/>
  <cols>
    <col min="1" max="1" width="2.75" customWidth="1"/>
    <col min="2" max="2" width="13.25" customWidth="1"/>
    <col min="3" max="3" width="22.375" customWidth="1"/>
    <col min="4" max="4" width="6.375" style="1" customWidth="1"/>
    <col min="5" max="6" width="10.625" style="1" customWidth="1"/>
    <col min="7" max="7" width="7.875" style="1" customWidth="1"/>
    <col min="8" max="8" width="12.375" style="1" customWidth="1"/>
    <col min="9" max="9" width="15" style="1" bestFit="1" customWidth="1"/>
    <col min="10" max="10" width="9.25" style="1" customWidth="1"/>
    <col min="11" max="11" width="12.5" style="1" customWidth="1"/>
    <col min="12" max="12" width="14" style="1" customWidth="1"/>
    <col min="13" max="13" width="1.75" customWidth="1"/>
  </cols>
  <sheetData>
    <row r="1" spans="1:12" ht="30" customHeight="1" x14ac:dyDescent="0.15">
      <c r="A1" s="85" t="s">
        <v>83</v>
      </c>
      <c r="B1" s="85"/>
      <c r="C1" s="85"/>
      <c r="D1" s="85"/>
      <c r="E1" s="85"/>
      <c r="F1" s="85"/>
      <c r="G1" s="16"/>
      <c r="H1" s="16"/>
      <c r="I1" s="16"/>
      <c r="J1" s="16"/>
      <c r="K1" s="16"/>
      <c r="L1" s="16"/>
    </row>
    <row r="2" spans="1:12" ht="30" customHeight="1" x14ac:dyDescent="0.15">
      <c r="A2" s="14"/>
      <c r="B2" s="14"/>
      <c r="C2" s="14"/>
      <c r="D2" s="16"/>
      <c r="E2" s="16"/>
      <c r="F2" s="16"/>
      <c r="G2" s="16"/>
      <c r="H2" s="16"/>
      <c r="I2" s="16"/>
      <c r="J2" s="16"/>
      <c r="K2" s="17"/>
      <c r="L2" s="18" t="s">
        <v>57</v>
      </c>
    </row>
    <row r="3" spans="1:12" ht="30" customHeight="1" x14ac:dyDescent="0.15">
      <c r="A3" s="14"/>
      <c r="B3" s="79" t="s">
        <v>28</v>
      </c>
      <c r="C3" s="79" t="s">
        <v>56</v>
      </c>
      <c r="D3" s="74" t="s">
        <v>49</v>
      </c>
      <c r="E3" s="81"/>
      <c r="F3" s="81"/>
      <c r="G3" s="81" t="s">
        <v>50</v>
      </c>
      <c r="H3" s="81"/>
      <c r="I3" s="81"/>
      <c r="J3" s="79" t="s">
        <v>2</v>
      </c>
      <c r="K3" s="79"/>
      <c r="L3" s="79"/>
    </row>
    <row r="4" spans="1:12" ht="30" customHeight="1" x14ac:dyDescent="0.15">
      <c r="A4" s="14"/>
      <c r="B4" s="79"/>
      <c r="C4" s="79"/>
      <c r="D4" s="32" t="s">
        <v>51</v>
      </c>
      <c r="E4" s="32" t="s">
        <v>52</v>
      </c>
      <c r="F4" s="32" t="s">
        <v>53</v>
      </c>
      <c r="G4" s="32" t="s">
        <v>51</v>
      </c>
      <c r="H4" s="32" t="s">
        <v>52</v>
      </c>
      <c r="I4" s="32" t="s">
        <v>53</v>
      </c>
      <c r="J4" s="32" t="s">
        <v>51</v>
      </c>
      <c r="K4" s="32" t="s">
        <v>52</v>
      </c>
      <c r="L4" s="32" t="s">
        <v>53</v>
      </c>
    </row>
    <row r="5" spans="1:12" ht="30" customHeight="1" x14ac:dyDescent="0.15">
      <c r="A5" s="14"/>
      <c r="B5" s="80" t="s">
        <v>29</v>
      </c>
      <c r="C5" s="23" t="s">
        <v>30</v>
      </c>
      <c r="D5" s="49"/>
      <c r="E5" s="49"/>
      <c r="F5" s="49"/>
      <c r="G5" s="19">
        <v>188</v>
      </c>
      <c r="H5" s="19">
        <v>1702610</v>
      </c>
      <c r="I5" s="19">
        <v>15119756</v>
      </c>
      <c r="J5" s="33">
        <f>D5+G5</f>
        <v>188</v>
      </c>
      <c r="K5" s="33">
        <f>E5+H5</f>
        <v>1702610</v>
      </c>
      <c r="L5" s="33">
        <f>F5+I5</f>
        <v>15119756</v>
      </c>
    </row>
    <row r="6" spans="1:12" ht="30" customHeight="1" x14ac:dyDescent="0.15">
      <c r="A6" s="14"/>
      <c r="B6" s="80"/>
      <c r="C6" s="23" t="s">
        <v>31</v>
      </c>
      <c r="D6" s="19">
        <v>0</v>
      </c>
      <c r="E6" s="19">
        <v>0</v>
      </c>
      <c r="F6" s="19">
        <v>0</v>
      </c>
      <c r="G6" s="19">
        <v>33</v>
      </c>
      <c r="H6" s="19">
        <v>195719</v>
      </c>
      <c r="I6" s="19">
        <v>1690188</v>
      </c>
      <c r="J6" s="33">
        <f t="shared" ref="J6:J34" si="0">D6+G6</f>
        <v>33</v>
      </c>
      <c r="K6" s="33">
        <f t="shared" ref="K6:K34" si="1">E6+H6</f>
        <v>195719</v>
      </c>
      <c r="L6" s="33">
        <f t="shared" ref="L6:L34" si="2">F6+I6</f>
        <v>1690188</v>
      </c>
    </row>
    <row r="7" spans="1:12" ht="30" customHeight="1" x14ac:dyDescent="0.15">
      <c r="A7" s="14"/>
      <c r="B7" s="80"/>
      <c r="C7" s="23" t="s">
        <v>32</v>
      </c>
      <c r="D7" s="19">
        <v>22</v>
      </c>
      <c r="E7" s="19">
        <v>44528</v>
      </c>
      <c r="F7" s="19">
        <v>393358</v>
      </c>
      <c r="G7" s="19">
        <v>97</v>
      </c>
      <c r="H7" s="19">
        <v>329725</v>
      </c>
      <c r="I7" s="19">
        <v>2933498</v>
      </c>
      <c r="J7" s="33">
        <f t="shared" si="0"/>
        <v>119</v>
      </c>
      <c r="K7" s="33">
        <f t="shared" si="1"/>
        <v>374253</v>
      </c>
      <c r="L7" s="33">
        <f t="shared" si="2"/>
        <v>3326856</v>
      </c>
    </row>
    <row r="8" spans="1:12" ht="30" customHeight="1" x14ac:dyDescent="0.15">
      <c r="A8" s="14"/>
      <c r="B8" s="80"/>
      <c r="C8" s="23" t="s">
        <v>33</v>
      </c>
      <c r="D8" s="19">
        <v>6</v>
      </c>
      <c r="E8" s="19">
        <v>19030</v>
      </c>
      <c r="F8" s="19">
        <v>161274</v>
      </c>
      <c r="G8" s="19">
        <v>28</v>
      </c>
      <c r="H8" s="19">
        <v>86898</v>
      </c>
      <c r="I8" s="19">
        <v>782082</v>
      </c>
      <c r="J8" s="33">
        <f t="shared" si="0"/>
        <v>34</v>
      </c>
      <c r="K8" s="33">
        <f t="shared" si="1"/>
        <v>105928</v>
      </c>
      <c r="L8" s="33">
        <f t="shared" si="2"/>
        <v>943356</v>
      </c>
    </row>
    <row r="9" spans="1:12" ht="30" customHeight="1" x14ac:dyDescent="0.15">
      <c r="A9" s="14"/>
      <c r="B9" s="80"/>
      <c r="C9" s="23" t="s">
        <v>34</v>
      </c>
      <c r="D9" s="19">
        <v>10</v>
      </c>
      <c r="E9" s="19">
        <v>7108</v>
      </c>
      <c r="F9" s="19">
        <v>59998</v>
      </c>
      <c r="G9" s="19">
        <v>71</v>
      </c>
      <c r="H9" s="19">
        <v>41125</v>
      </c>
      <c r="I9" s="19">
        <v>369616</v>
      </c>
      <c r="J9" s="33">
        <f t="shared" si="0"/>
        <v>81</v>
      </c>
      <c r="K9" s="33">
        <f t="shared" si="1"/>
        <v>48233</v>
      </c>
      <c r="L9" s="33">
        <f t="shared" si="2"/>
        <v>429614</v>
      </c>
    </row>
    <row r="10" spans="1:12" ht="30" customHeight="1" x14ac:dyDescent="0.15">
      <c r="A10" s="14"/>
      <c r="B10" s="80"/>
      <c r="C10" s="23" t="s">
        <v>35</v>
      </c>
      <c r="D10" s="49"/>
      <c r="E10" s="49"/>
      <c r="F10" s="49"/>
      <c r="G10" s="19">
        <v>518</v>
      </c>
      <c r="H10" s="19">
        <v>3591315</v>
      </c>
      <c r="I10" s="19">
        <v>32235798</v>
      </c>
      <c r="J10" s="33">
        <f t="shared" si="0"/>
        <v>518</v>
      </c>
      <c r="K10" s="33">
        <f t="shared" si="1"/>
        <v>3591315</v>
      </c>
      <c r="L10" s="33">
        <f t="shared" si="2"/>
        <v>32235798</v>
      </c>
    </row>
    <row r="11" spans="1:12" ht="30" customHeight="1" x14ac:dyDescent="0.15">
      <c r="A11" s="14"/>
      <c r="B11" s="80"/>
      <c r="C11" s="23" t="s">
        <v>36</v>
      </c>
      <c r="D11" s="19">
        <v>29</v>
      </c>
      <c r="E11" s="19">
        <v>95969</v>
      </c>
      <c r="F11" s="19">
        <v>838637</v>
      </c>
      <c r="G11" s="19">
        <v>146</v>
      </c>
      <c r="H11" s="19">
        <v>1134946</v>
      </c>
      <c r="I11" s="19">
        <v>10113667</v>
      </c>
      <c r="J11" s="33">
        <f t="shared" si="0"/>
        <v>175</v>
      </c>
      <c r="K11" s="33">
        <f t="shared" si="1"/>
        <v>1230915</v>
      </c>
      <c r="L11" s="33">
        <f t="shared" si="2"/>
        <v>10952304</v>
      </c>
    </row>
    <row r="12" spans="1:12" ht="30" customHeight="1" x14ac:dyDescent="0.15">
      <c r="A12" s="14"/>
      <c r="B12" s="80"/>
      <c r="C12" s="23" t="s">
        <v>37</v>
      </c>
      <c r="D12" s="19">
        <v>3</v>
      </c>
      <c r="E12" s="19">
        <v>6670</v>
      </c>
      <c r="F12" s="19">
        <v>60030</v>
      </c>
      <c r="G12" s="19">
        <v>168</v>
      </c>
      <c r="H12" s="19">
        <v>1471100</v>
      </c>
      <c r="I12" s="19">
        <v>13270320</v>
      </c>
      <c r="J12" s="33">
        <f t="shared" si="0"/>
        <v>171</v>
      </c>
      <c r="K12" s="33">
        <f t="shared" si="1"/>
        <v>1477770</v>
      </c>
      <c r="L12" s="33">
        <f t="shared" si="2"/>
        <v>13330350</v>
      </c>
    </row>
    <row r="13" spans="1:12" ht="30" customHeight="1" x14ac:dyDescent="0.15">
      <c r="A13" s="14"/>
      <c r="B13" s="80"/>
      <c r="C13" s="23" t="s">
        <v>74</v>
      </c>
      <c r="D13" s="19">
        <v>3</v>
      </c>
      <c r="E13" s="19">
        <v>12318</v>
      </c>
      <c r="F13" s="19">
        <v>108356</v>
      </c>
      <c r="G13" s="19">
        <v>52</v>
      </c>
      <c r="H13" s="19">
        <v>644486</v>
      </c>
      <c r="I13" s="19">
        <v>5797852</v>
      </c>
      <c r="J13" s="33">
        <f t="shared" si="0"/>
        <v>55</v>
      </c>
      <c r="K13" s="33">
        <f t="shared" si="1"/>
        <v>656804</v>
      </c>
      <c r="L13" s="33">
        <f t="shared" si="2"/>
        <v>5906208</v>
      </c>
    </row>
    <row r="14" spans="1:12" ht="30" customHeight="1" x14ac:dyDescent="0.15">
      <c r="A14" s="14"/>
      <c r="B14" s="80"/>
      <c r="C14" s="23" t="s">
        <v>78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33">
        <f t="shared" si="0"/>
        <v>0</v>
      </c>
      <c r="K14" s="33">
        <f t="shared" si="1"/>
        <v>0</v>
      </c>
      <c r="L14" s="33">
        <f t="shared" si="2"/>
        <v>0</v>
      </c>
    </row>
    <row r="15" spans="1:12" ht="30" customHeight="1" x14ac:dyDescent="0.15">
      <c r="A15" s="14"/>
      <c r="B15" s="80"/>
      <c r="C15" s="23" t="s">
        <v>76</v>
      </c>
      <c r="D15" s="20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33">
        <f t="shared" ref="J15" si="3">D15+G15</f>
        <v>0</v>
      </c>
      <c r="K15" s="33">
        <f t="shared" ref="K15" si="4">E15+H15</f>
        <v>0</v>
      </c>
      <c r="L15" s="33">
        <f t="shared" ref="L15" si="5">F15+I15</f>
        <v>0</v>
      </c>
    </row>
    <row r="16" spans="1:12" ht="30" customHeight="1" x14ac:dyDescent="0.15">
      <c r="A16" s="14"/>
      <c r="B16" s="80"/>
      <c r="C16" s="23" t="s">
        <v>38</v>
      </c>
      <c r="D16" s="20">
        <v>90</v>
      </c>
      <c r="E16" s="19">
        <v>55029</v>
      </c>
      <c r="F16" s="19">
        <v>496921</v>
      </c>
      <c r="G16" s="19">
        <v>527</v>
      </c>
      <c r="H16" s="19">
        <v>769075</v>
      </c>
      <c r="I16" s="19">
        <v>6905596</v>
      </c>
      <c r="J16" s="33">
        <f t="shared" si="0"/>
        <v>617</v>
      </c>
      <c r="K16" s="33">
        <f t="shared" si="1"/>
        <v>824104</v>
      </c>
      <c r="L16" s="33">
        <f t="shared" si="2"/>
        <v>7402517</v>
      </c>
    </row>
    <row r="17" spans="1:12" ht="30" customHeight="1" x14ac:dyDescent="0.15">
      <c r="A17" s="14"/>
      <c r="B17" s="80"/>
      <c r="C17" s="24" t="s">
        <v>39</v>
      </c>
      <c r="D17" s="19">
        <v>0</v>
      </c>
      <c r="E17" s="21"/>
      <c r="F17" s="19">
        <v>0</v>
      </c>
      <c r="G17" s="19">
        <v>8</v>
      </c>
      <c r="H17" s="21"/>
      <c r="I17" s="19">
        <v>249442</v>
      </c>
      <c r="J17" s="50">
        <f t="shared" si="0"/>
        <v>8</v>
      </c>
      <c r="K17" s="51"/>
      <c r="L17" s="50">
        <f t="shared" si="2"/>
        <v>249442</v>
      </c>
    </row>
    <row r="18" spans="1:12" ht="30" customHeight="1" x14ac:dyDescent="0.15">
      <c r="A18" s="14"/>
      <c r="B18" s="80"/>
      <c r="C18" s="24" t="s">
        <v>40</v>
      </c>
      <c r="D18" s="19">
        <v>1</v>
      </c>
      <c r="E18" s="21"/>
      <c r="F18" s="19">
        <v>75622</v>
      </c>
      <c r="G18" s="19">
        <v>8</v>
      </c>
      <c r="H18" s="21"/>
      <c r="I18" s="19">
        <v>1112510</v>
      </c>
      <c r="J18" s="50">
        <f t="shared" si="0"/>
        <v>9</v>
      </c>
      <c r="K18" s="51"/>
      <c r="L18" s="50">
        <f t="shared" si="2"/>
        <v>1188132</v>
      </c>
    </row>
    <row r="19" spans="1:12" ht="30" customHeight="1" x14ac:dyDescent="0.15">
      <c r="A19" s="14"/>
      <c r="B19" s="80"/>
      <c r="C19" s="23" t="s">
        <v>81</v>
      </c>
      <c r="D19" s="22">
        <v>4</v>
      </c>
      <c r="E19" s="19">
        <v>29631</v>
      </c>
      <c r="F19" s="19">
        <v>257712</v>
      </c>
      <c r="G19" s="19">
        <v>34</v>
      </c>
      <c r="H19" s="19">
        <v>615851</v>
      </c>
      <c r="I19" s="19">
        <v>5516605</v>
      </c>
      <c r="J19" s="33">
        <f t="shared" si="0"/>
        <v>38</v>
      </c>
      <c r="K19" s="33">
        <f t="shared" si="1"/>
        <v>645482</v>
      </c>
      <c r="L19" s="33">
        <f t="shared" si="2"/>
        <v>5774317</v>
      </c>
    </row>
    <row r="20" spans="1:12" ht="30" customHeight="1" x14ac:dyDescent="0.15">
      <c r="A20" s="14"/>
      <c r="B20" s="80"/>
      <c r="C20" s="23" t="s">
        <v>79</v>
      </c>
      <c r="D20" s="19">
        <v>130</v>
      </c>
      <c r="E20" s="19">
        <v>57230</v>
      </c>
      <c r="F20" s="19">
        <v>572300</v>
      </c>
      <c r="G20" s="19">
        <v>877</v>
      </c>
      <c r="H20" s="19">
        <v>1365870</v>
      </c>
      <c r="I20" s="19">
        <v>13434765</v>
      </c>
      <c r="J20" s="33">
        <f t="shared" si="0"/>
        <v>1007</v>
      </c>
      <c r="K20" s="33">
        <f t="shared" si="1"/>
        <v>1423100</v>
      </c>
      <c r="L20" s="33">
        <f t="shared" si="2"/>
        <v>14007065</v>
      </c>
    </row>
    <row r="21" spans="1:12" ht="30" customHeight="1" x14ac:dyDescent="0.15">
      <c r="A21" s="14"/>
      <c r="B21" s="80"/>
      <c r="C21" s="35" t="s">
        <v>20</v>
      </c>
      <c r="D21" s="34">
        <f t="shared" ref="D21:H21" si="6">SUM(D5:D20)</f>
        <v>298</v>
      </c>
      <c r="E21" s="34">
        <f t="shared" si="6"/>
        <v>327513</v>
      </c>
      <c r="F21" s="34">
        <f>SUM(F5:F20)</f>
        <v>3024208</v>
      </c>
      <c r="G21" s="34">
        <f>SUM(G5:G20)</f>
        <v>2755</v>
      </c>
      <c r="H21" s="34">
        <f t="shared" si="6"/>
        <v>11948720</v>
      </c>
      <c r="I21" s="34">
        <f>SUM(I5:I20)</f>
        <v>109531695</v>
      </c>
      <c r="J21" s="34">
        <f t="shared" si="0"/>
        <v>3053</v>
      </c>
      <c r="K21" s="34">
        <f>E21+H21</f>
        <v>12276233</v>
      </c>
      <c r="L21" s="34">
        <f>F21+I21</f>
        <v>112555903</v>
      </c>
    </row>
    <row r="22" spans="1:12" ht="30" customHeight="1" x14ac:dyDescent="0.15">
      <c r="A22" s="14"/>
      <c r="B22" s="82" t="s">
        <v>54</v>
      </c>
      <c r="C22" s="23" t="s">
        <v>71</v>
      </c>
      <c r="D22" s="19">
        <v>0</v>
      </c>
      <c r="E22" s="19">
        <v>0</v>
      </c>
      <c r="F22" s="19">
        <v>0</v>
      </c>
      <c r="G22" s="19">
        <v>1</v>
      </c>
      <c r="H22" s="19">
        <v>11092</v>
      </c>
      <c r="I22" s="19">
        <v>88736</v>
      </c>
      <c r="J22" s="33">
        <f t="shared" ref="J22" si="7">D22+G22</f>
        <v>1</v>
      </c>
      <c r="K22" s="33">
        <f t="shared" ref="K22" si="8">E22+H22</f>
        <v>11092</v>
      </c>
      <c r="L22" s="33">
        <f t="shared" ref="L22" si="9">F22+I22</f>
        <v>88736</v>
      </c>
    </row>
    <row r="23" spans="1:12" ht="30" customHeight="1" x14ac:dyDescent="0.15">
      <c r="A23" s="14"/>
      <c r="B23" s="83"/>
      <c r="C23" s="23" t="s">
        <v>41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33">
        <f t="shared" si="0"/>
        <v>0</v>
      </c>
      <c r="K23" s="33">
        <f t="shared" si="1"/>
        <v>0</v>
      </c>
      <c r="L23" s="33">
        <f t="shared" si="2"/>
        <v>0</v>
      </c>
    </row>
    <row r="24" spans="1:12" ht="30" customHeight="1" x14ac:dyDescent="0.15">
      <c r="A24" s="14"/>
      <c r="B24" s="83"/>
      <c r="C24" s="23" t="s">
        <v>73</v>
      </c>
      <c r="D24" s="19">
        <v>0</v>
      </c>
      <c r="E24" s="19">
        <v>0</v>
      </c>
      <c r="F24" s="19">
        <v>0</v>
      </c>
      <c r="G24" s="19">
        <v>69</v>
      </c>
      <c r="H24" s="19">
        <v>446689</v>
      </c>
      <c r="I24" s="19">
        <v>4016941</v>
      </c>
      <c r="J24" s="33">
        <f t="shared" si="0"/>
        <v>69</v>
      </c>
      <c r="K24" s="33">
        <f t="shared" si="1"/>
        <v>446689</v>
      </c>
      <c r="L24" s="33">
        <f t="shared" si="2"/>
        <v>4016941</v>
      </c>
    </row>
    <row r="25" spans="1:12" ht="30" customHeight="1" x14ac:dyDescent="0.15">
      <c r="A25" s="14"/>
      <c r="B25" s="83"/>
      <c r="C25" s="23" t="s">
        <v>42</v>
      </c>
      <c r="D25" s="19">
        <v>2</v>
      </c>
      <c r="E25" s="19">
        <v>7004</v>
      </c>
      <c r="F25" s="19">
        <v>63036</v>
      </c>
      <c r="G25" s="19">
        <v>24</v>
      </c>
      <c r="H25" s="19">
        <v>295266</v>
      </c>
      <c r="I25" s="19">
        <v>2631910</v>
      </c>
      <c r="J25" s="33">
        <f t="shared" si="0"/>
        <v>26</v>
      </c>
      <c r="K25" s="33">
        <f t="shared" si="1"/>
        <v>302270</v>
      </c>
      <c r="L25" s="33">
        <f t="shared" si="2"/>
        <v>2694946</v>
      </c>
    </row>
    <row r="26" spans="1:12" ht="30" customHeight="1" x14ac:dyDescent="0.15">
      <c r="A26" s="14"/>
      <c r="B26" s="83"/>
      <c r="C26" s="23" t="s">
        <v>43</v>
      </c>
      <c r="D26" s="19">
        <v>4</v>
      </c>
      <c r="E26" s="19">
        <v>21720</v>
      </c>
      <c r="F26" s="19">
        <v>195480</v>
      </c>
      <c r="G26" s="19">
        <v>53</v>
      </c>
      <c r="H26" s="19">
        <v>1095428</v>
      </c>
      <c r="I26" s="19">
        <v>9858852</v>
      </c>
      <c r="J26" s="33">
        <f t="shared" si="0"/>
        <v>57</v>
      </c>
      <c r="K26" s="33">
        <f t="shared" si="1"/>
        <v>1117148</v>
      </c>
      <c r="L26" s="33">
        <f t="shared" si="2"/>
        <v>10054332</v>
      </c>
    </row>
    <row r="27" spans="1:12" ht="30" customHeight="1" x14ac:dyDescent="0.15">
      <c r="A27" s="14"/>
      <c r="B27" s="83"/>
      <c r="C27" s="23" t="s">
        <v>44</v>
      </c>
      <c r="D27" s="19">
        <v>0</v>
      </c>
      <c r="E27" s="19">
        <v>0</v>
      </c>
      <c r="F27" s="19">
        <v>0</v>
      </c>
      <c r="G27" s="19">
        <v>69</v>
      </c>
      <c r="H27" s="19">
        <v>1880102</v>
      </c>
      <c r="I27" s="19">
        <v>13076025</v>
      </c>
      <c r="J27" s="33">
        <f t="shared" si="0"/>
        <v>69</v>
      </c>
      <c r="K27" s="33">
        <f t="shared" si="1"/>
        <v>1880102</v>
      </c>
      <c r="L27" s="33">
        <f t="shared" si="2"/>
        <v>13076025</v>
      </c>
    </row>
    <row r="28" spans="1:12" ht="30" customHeight="1" x14ac:dyDescent="0.15">
      <c r="A28" s="14"/>
      <c r="B28" s="83"/>
      <c r="C28" s="23" t="s">
        <v>45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33">
        <f t="shared" si="0"/>
        <v>0</v>
      </c>
      <c r="K28" s="33">
        <f t="shared" si="1"/>
        <v>0</v>
      </c>
      <c r="L28" s="33">
        <f t="shared" si="2"/>
        <v>0</v>
      </c>
    </row>
    <row r="29" spans="1:12" ht="30" customHeight="1" x14ac:dyDescent="0.15">
      <c r="A29" s="14"/>
      <c r="B29" s="83"/>
      <c r="C29" s="23" t="s">
        <v>80</v>
      </c>
      <c r="D29" s="19">
        <v>0</v>
      </c>
      <c r="E29" s="19">
        <v>0</v>
      </c>
      <c r="F29" s="19">
        <v>0</v>
      </c>
      <c r="G29" s="19">
        <v>31</v>
      </c>
      <c r="H29" s="19">
        <v>30158</v>
      </c>
      <c r="I29" s="19">
        <v>271422</v>
      </c>
      <c r="J29" s="33">
        <f t="shared" si="0"/>
        <v>31</v>
      </c>
      <c r="K29" s="33">
        <f t="shared" si="1"/>
        <v>30158</v>
      </c>
      <c r="L29" s="33">
        <f t="shared" si="2"/>
        <v>271422</v>
      </c>
    </row>
    <row r="30" spans="1:12" ht="30" customHeight="1" x14ac:dyDescent="0.15">
      <c r="A30" s="14"/>
      <c r="B30" s="83"/>
      <c r="C30" s="23" t="s">
        <v>72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33">
        <f t="shared" si="0"/>
        <v>0</v>
      </c>
      <c r="K30" s="33">
        <f t="shared" si="1"/>
        <v>0</v>
      </c>
      <c r="L30" s="33">
        <f t="shared" si="2"/>
        <v>0</v>
      </c>
    </row>
    <row r="31" spans="1:12" ht="30" customHeight="1" x14ac:dyDescent="0.15">
      <c r="A31" s="14"/>
      <c r="B31" s="84"/>
      <c r="C31" s="35" t="s">
        <v>20</v>
      </c>
      <c r="D31" s="34">
        <f>SUM(D22:D30)</f>
        <v>6</v>
      </c>
      <c r="E31" s="34">
        <f t="shared" ref="E31:I31" si="10">SUM(E22:E30)</f>
        <v>28724</v>
      </c>
      <c r="F31" s="34">
        <f t="shared" si="10"/>
        <v>258516</v>
      </c>
      <c r="G31" s="34">
        <f t="shared" si="10"/>
        <v>247</v>
      </c>
      <c r="H31" s="34">
        <f t="shared" si="10"/>
        <v>3758735</v>
      </c>
      <c r="I31" s="34">
        <f t="shared" si="10"/>
        <v>29943886</v>
      </c>
      <c r="J31" s="34">
        <f t="shared" si="0"/>
        <v>253</v>
      </c>
      <c r="K31" s="34">
        <f t="shared" si="1"/>
        <v>3787459</v>
      </c>
      <c r="L31" s="34">
        <f t="shared" si="2"/>
        <v>30202402</v>
      </c>
    </row>
    <row r="32" spans="1:12" ht="30" customHeight="1" x14ac:dyDescent="0.15">
      <c r="A32" s="14"/>
      <c r="B32" s="82" t="s">
        <v>55</v>
      </c>
      <c r="C32" s="23" t="s">
        <v>46</v>
      </c>
      <c r="D32" s="19">
        <v>0</v>
      </c>
      <c r="E32" s="19">
        <v>0</v>
      </c>
      <c r="F32" s="19">
        <v>0</v>
      </c>
      <c r="G32" s="19">
        <v>206</v>
      </c>
      <c r="H32" s="19">
        <v>6062175</v>
      </c>
      <c r="I32" s="19">
        <v>54505438</v>
      </c>
      <c r="J32" s="33">
        <f t="shared" si="0"/>
        <v>206</v>
      </c>
      <c r="K32" s="33">
        <f t="shared" si="1"/>
        <v>6062175</v>
      </c>
      <c r="L32" s="33">
        <f t="shared" si="2"/>
        <v>54505438</v>
      </c>
    </row>
    <row r="33" spans="1:12" ht="30" customHeight="1" x14ac:dyDescent="0.15">
      <c r="A33" s="14"/>
      <c r="B33" s="83"/>
      <c r="C33" s="23" t="s">
        <v>47</v>
      </c>
      <c r="D33" s="19">
        <v>0</v>
      </c>
      <c r="E33" s="19">
        <v>0</v>
      </c>
      <c r="F33" s="19">
        <v>0</v>
      </c>
      <c r="G33" s="19">
        <v>214</v>
      </c>
      <c r="H33" s="19">
        <v>6371275</v>
      </c>
      <c r="I33" s="19">
        <v>57363223</v>
      </c>
      <c r="J33" s="33">
        <f t="shared" si="0"/>
        <v>214</v>
      </c>
      <c r="K33" s="33">
        <f t="shared" si="1"/>
        <v>6371275</v>
      </c>
      <c r="L33" s="33">
        <f t="shared" si="2"/>
        <v>57363223</v>
      </c>
    </row>
    <row r="34" spans="1:12" ht="30" customHeight="1" x14ac:dyDescent="0.15">
      <c r="A34" s="14"/>
      <c r="B34" s="83"/>
      <c r="C34" s="23" t="s">
        <v>48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52">
        <v>0</v>
      </c>
      <c r="J34" s="33">
        <f t="shared" si="0"/>
        <v>0</v>
      </c>
      <c r="K34" s="33">
        <f t="shared" si="1"/>
        <v>0</v>
      </c>
      <c r="L34" s="53">
        <f t="shared" si="2"/>
        <v>0</v>
      </c>
    </row>
    <row r="35" spans="1:12" ht="30" customHeight="1" x14ac:dyDescent="0.15">
      <c r="A35" s="14"/>
      <c r="B35" s="83"/>
      <c r="C35" s="23" t="s">
        <v>77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33">
        <f t="shared" ref="J35" si="11">D35+G35</f>
        <v>0</v>
      </c>
      <c r="K35" s="33">
        <f t="shared" ref="K35" si="12">E35+H35</f>
        <v>0</v>
      </c>
      <c r="L35" s="33">
        <f t="shared" ref="L35" si="13">F35+I35</f>
        <v>0</v>
      </c>
    </row>
    <row r="36" spans="1:12" ht="30" customHeight="1" x14ac:dyDescent="0.15">
      <c r="A36" s="14"/>
      <c r="B36" s="84"/>
      <c r="C36" s="35" t="s">
        <v>20</v>
      </c>
      <c r="D36" s="34">
        <f>SUM(D32:D35)</f>
        <v>0</v>
      </c>
      <c r="E36" s="34">
        <f t="shared" ref="E36:I36" si="14">SUM(E32:E35)</f>
        <v>0</v>
      </c>
      <c r="F36" s="34">
        <f t="shared" si="14"/>
        <v>0</v>
      </c>
      <c r="G36" s="34">
        <f t="shared" si="14"/>
        <v>420</v>
      </c>
      <c r="H36" s="34">
        <f t="shared" si="14"/>
        <v>12433450</v>
      </c>
      <c r="I36" s="34">
        <f t="shared" si="14"/>
        <v>111868661</v>
      </c>
      <c r="J36" s="34">
        <f t="shared" ref="J36:L37" si="15">D36+G36</f>
        <v>420</v>
      </c>
      <c r="K36" s="34">
        <f t="shared" si="15"/>
        <v>12433450</v>
      </c>
      <c r="L36" s="34">
        <f t="shared" si="15"/>
        <v>111868661</v>
      </c>
    </row>
    <row r="37" spans="1:12" ht="30" customHeight="1" x14ac:dyDescent="0.15">
      <c r="A37" s="14"/>
      <c r="B37" s="78" t="s">
        <v>2</v>
      </c>
      <c r="C37" s="78"/>
      <c r="D37" s="36">
        <f t="shared" ref="D37:I37" si="16">D36+D31+D21</f>
        <v>304</v>
      </c>
      <c r="E37" s="36">
        <f>E36+E31+E21</f>
        <v>356237</v>
      </c>
      <c r="F37" s="36">
        <f t="shared" si="16"/>
        <v>3282724</v>
      </c>
      <c r="G37" s="36">
        <f t="shared" si="16"/>
        <v>3422</v>
      </c>
      <c r="H37" s="36">
        <f t="shared" si="16"/>
        <v>28140905</v>
      </c>
      <c r="I37" s="36">
        <f t="shared" si="16"/>
        <v>251344242</v>
      </c>
      <c r="J37" s="36">
        <f t="shared" si="15"/>
        <v>3726</v>
      </c>
      <c r="K37" s="36">
        <f t="shared" si="15"/>
        <v>28497142</v>
      </c>
      <c r="L37" s="36">
        <f t="shared" si="15"/>
        <v>254626966</v>
      </c>
    </row>
    <row r="40" spans="1:12" ht="13.5" customHeight="1" x14ac:dyDescent="0.15"/>
  </sheetData>
  <mergeCells count="10">
    <mergeCell ref="A1:F1"/>
    <mergeCell ref="G3:I3"/>
    <mergeCell ref="J3:L3"/>
    <mergeCell ref="C3:C4"/>
    <mergeCell ref="B32:B36"/>
    <mergeCell ref="B37:C37"/>
    <mergeCell ref="B3:B4"/>
    <mergeCell ref="B5:B21"/>
    <mergeCell ref="D3:F3"/>
    <mergeCell ref="B22:B31"/>
  </mergeCells>
  <phoneticPr fontId="2"/>
  <pageMargins left="0.25" right="0.19" top="0.77" bottom="0.47" header="0.34" footer="0.32"/>
  <pageSetup paperSize="9" scale="74" orientation="portrait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Ⅰ　認定者数、受給者数</vt:lpstr>
      <vt:lpstr>Ⅱ　給付費の状況</vt:lpstr>
      <vt:lpstr>'Ⅰ　認定者数、受給者数'!Print_Area</vt:lpstr>
      <vt:lpstr>'Ⅱ　給付費の状況'!Print_Area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tsutomu</dc:creator>
  <cp:lastModifiedBy>【共立メ】菊池 智賀子</cp:lastModifiedBy>
  <cp:lastPrinted>2020-11-26T06:20:48Z</cp:lastPrinted>
  <dcterms:created xsi:type="dcterms:W3CDTF">2006-05-10T06:38:17Z</dcterms:created>
  <dcterms:modified xsi:type="dcterms:W3CDTF">2020-11-26T07:56:10Z</dcterms:modified>
</cp:coreProperties>
</file>