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8\tono-city\04_健康福祉部2018\03_健康長寿課\05_介護保険係\001_庶務関係(庶務・郵券・車両・文書管理・開示・非常勤・臨時職員等）\009_ホームページ更新関係\011_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認定者数、受給者数'!$A$1:$N$37</definedName>
    <definedName name="_xlnm.Print_Area" localSheetId="1">'Ⅱ　給付費の状況'!$A$1:$L$37</definedName>
  </definedNames>
  <calcPr calcId="162913"/>
</workbook>
</file>

<file path=xl/calcChain.xml><?xml version="1.0" encoding="utf-8"?>
<calcChain xmlns="http://schemas.openxmlformats.org/spreadsheetml/2006/main">
  <c r="I36" i="6" l="1"/>
  <c r="L35" i="6"/>
  <c r="K35" i="6"/>
  <c r="J35" i="6"/>
  <c r="H36" i="6"/>
  <c r="G36" i="6"/>
  <c r="F36" i="6"/>
  <c r="E36" i="6"/>
  <c r="D36" i="6"/>
  <c r="G21" i="6"/>
  <c r="I21" i="6"/>
  <c r="L15" i="6"/>
  <c r="K15" i="6"/>
  <c r="J15" i="6"/>
  <c r="E37" i="4"/>
  <c r="D37" i="4"/>
  <c r="F37" i="4" s="1"/>
  <c r="H37" i="4"/>
  <c r="I37" i="4"/>
  <c r="J37" i="4"/>
  <c r="K37" i="4"/>
  <c r="L37" i="4"/>
  <c r="M36" i="4"/>
  <c r="F36" i="4"/>
  <c r="F10" i="4"/>
  <c r="N36" i="4" l="1"/>
  <c r="M37" i="4"/>
  <c r="N37" i="4" s="1"/>
  <c r="L36" i="6"/>
  <c r="K36" i="6"/>
  <c r="J36" i="6"/>
  <c r="J5" i="6"/>
  <c r="F11" i="4" l="1"/>
  <c r="D21" i="4" l="1"/>
  <c r="E21" i="4"/>
  <c r="H21" i="4"/>
  <c r="I21" i="4"/>
  <c r="J21" i="4"/>
  <c r="K21" i="4"/>
  <c r="L21" i="4"/>
  <c r="L24" i="6" l="1"/>
  <c r="K24" i="6"/>
  <c r="J24" i="6"/>
  <c r="D31" i="6"/>
  <c r="I31" i="6" l="1"/>
  <c r="H31" i="6"/>
  <c r="G31" i="6"/>
  <c r="F31" i="6"/>
  <c r="E31" i="6"/>
  <c r="L30" i="6"/>
  <c r="K30" i="6"/>
  <c r="J30" i="6"/>
  <c r="L22" i="6"/>
  <c r="K22" i="6"/>
  <c r="J22" i="6"/>
  <c r="L31" i="6" l="1"/>
  <c r="K31" i="6"/>
  <c r="J31" i="6"/>
  <c r="M10" i="4"/>
  <c r="M9" i="4"/>
  <c r="M8" i="4"/>
  <c r="M7" i="4"/>
  <c r="F9" i="4"/>
  <c r="F8" i="4"/>
  <c r="F7" i="4"/>
  <c r="L14" i="4"/>
  <c r="D14" i="4"/>
  <c r="N10" i="4" l="1"/>
  <c r="N9" i="4"/>
  <c r="N8" i="4"/>
  <c r="M6" i="4"/>
  <c r="N7" i="4"/>
  <c r="F6" i="4"/>
  <c r="N6" i="4" l="1"/>
  <c r="L28" i="4"/>
  <c r="K28" i="4"/>
  <c r="J28" i="4"/>
  <c r="I28" i="4"/>
  <c r="H28" i="4"/>
  <c r="G28" i="4"/>
  <c r="M28" i="4" l="1"/>
  <c r="F19" i="4"/>
  <c r="F20" i="4" l="1"/>
  <c r="E21" i="6" l="1"/>
  <c r="J18" i="6" l="1"/>
  <c r="F21" i="6"/>
  <c r="L21" i="6" s="1"/>
  <c r="H14" i="4"/>
  <c r="I14" i="4"/>
  <c r="J14" i="4"/>
  <c r="K14" i="4"/>
  <c r="G14" i="4"/>
  <c r="E14" i="4"/>
  <c r="F14" i="4" s="1"/>
  <c r="M14" i="4" l="1"/>
  <c r="N14" i="4" s="1"/>
  <c r="M33" i="4"/>
  <c r="E28" i="4" l="1"/>
  <c r="D28" i="4"/>
  <c r="M19" i="4" l="1"/>
  <c r="M27" i="4"/>
  <c r="F27" i="4"/>
  <c r="M26" i="4"/>
  <c r="F26" i="4"/>
  <c r="M13" i="4"/>
  <c r="F13" i="4"/>
  <c r="M12" i="4"/>
  <c r="F12" i="4"/>
  <c r="M11" i="4"/>
  <c r="N11" i="4" s="1"/>
  <c r="L34" i="6"/>
  <c r="L33" i="6"/>
  <c r="L32" i="6"/>
  <c r="L29" i="6"/>
  <c r="L28" i="6"/>
  <c r="L27" i="6"/>
  <c r="L26" i="6"/>
  <c r="L25" i="6"/>
  <c r="L23" i="6"/>
  <c r="L20" i="6"/>
  <c r="L19" i="6"/>
  <c r="L18" i="6"/>
  <c r="L17" i="6"/>
  <c r="L16" i="6"/>
  <c r="L14" i="6"/>
  <c r="L13" i="6"/>
  <c r="L12" i="6"/>
  <c r="L11" i="6"/>
  <c r="L10" i="6"/>
  <c r="L9" i="6"/>
  <c r="L8" i="6"/>
  <c r="L7" i="6"/>
  <c r="L6" i="6"/>
  <c r="L5" i="6"/>
  <c r="H21" i="6"/>
  <c r="K21" i="6" s="1"/>
  <c r="K34" i="6"/>
  <c r="K33" i="6"/>
  <c r="K32" i="6"/>
  <c r="K29" i="6"/>
  <c r="K28" i="6"/>
  <c r="K27" i="6"/>
  <c r="K26" i="6"/>
  <c r="K25" i="6"/>
  <c r="K23" i="6"/>
  <c r="K20" i="6"/>
  <c r="K19" i="6"/>
  <c r="K16" i="6"/>
  <c r="K14" i="6"/>
  <c r="K13" i="6"/>
  <c r="K12" i="6"/>
  <c r="K11" i="6"/>
  <c r="K10" i="6"/>
  <c r="K9" i="6"/>
  <c r="K8" i="6"/>
  <c r="K7" i="6"/>
  <c r="K6" i="6"/>
  <c r="K5" i="6"/>
  <c r="D21" i="6"/>
  <c r="J34" i="6"/>
  <c r="J33" i="6"/>
  <c r="J32" i="6"/>
  <c r="J29" i="6"/>
  <c r="J28" i="6"/>
  <c r="J27" i="6"/>
  <c r="J26" i="6"/>
  <c r="J25" i="6"/>
  <c r="J23" i="6"/>
  <c r="J20" i="6"/>
  <c r="J19" i="6"/>
  <c r="J17" i="6"/>
  <c r="J16" i="6"/>
  <c r="J14" i="6"/>
  <c r="J13" i="6"/>
  <c r="J12" i="6"/>
  <c r="J11" i="6"/>
  <c r="J10" i="6"/>
  <c r="J9" i="6"/>
  <c r="J8" i="6"/>
  <c r="J7" i="6"/>
  <c r="J6" i="6"/>
  <c r="M35" i="4"/>
  <c r="F35" i="4"/>
  <c r="M34" i="4"/>
  <c r="F34" i="4"/>
  <c r="F33" i="4"/>
  <c r="N33" i="4" s="1"/>
  <c r="M20" i="4"/>
  <c r="N20" i="4" s="1"/>
  <c r="N34" i="4" l="1"/>
  <c r="N35" i="4"/>
  <c r="N13" i="4"/>
  <c r="N12" i="4"/>
  <c r="F21" i="4"/>
  <c r="M21" i="4"/>
  <c r="J21" i="6"/>
  <c r="G37" i="6"/>
  <c r="F37" i="6"/>
  <c r="H37" i="6"/>
  <c r="D37" i="6"/>
  <c r="E37" i="6"/>
  <c r="I37" i="6"/>
  <c r="N27" i="4"/>
  <c r="F28" i="4"/>
  <c r="N28" i="4" s="1"/>
  <c r="N26" i="4"/>
  <c r="N19" i="4"/>
  <c r="L37" i="6" l="1"/>
  <c r="K37" i="6"/>
  <c r="J37" i="6"/>
  <c r="N21" i="4"/>
</calcChain>
</file>

<file path=xl/sharedStrings.xml><?xml version="1.0" encoding="utf-8"?>
<sst xmlns="http://schemas.openxmlformats.org/spreadsheetml/2006/main" count="137" uniqueCount="84">
  <si>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</si>
  <si>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</si>
  <si>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</si>
  <si>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</si>
  <si>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</si>
  <si>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</si>
  <si>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</si>
  <si>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</si>
  <si>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</si>
  <si>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</si>
  <si>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</si>
  <si>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</si>
  <si>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</si>
  <si>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</si>
  <si>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</si>
  <si>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</si>
  <si>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</si>
  <si>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</si>
  <si>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</si>
  <si>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</si>
  <si>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</si>
  <si>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</si>
  <si>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</si>
  <si>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</si>
  <si>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</si>
  <si>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</si>
  <si>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</si>
  <si>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</si>
  <si>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</si>
  <si>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</si>
  <si>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</si>
  <si>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</si>
  <si>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</si>
  <si>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</si>
  <si>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</si>
  <si>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</si>
  <si>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</si>
  <si>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</si>
  <si>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</si>
  <si>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福祉用具購入費</t>
  </si>
  <si>
    <t>住宅改修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</si>
  <si>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</si>
  <si>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</si>
  <si>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</si>
  <si>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</si>
  <si>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</si>
  <si>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</si>
  <si>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</si>
  <si>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</si>
  <si>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</si>
  <si>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</si>
  <si>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</si>
  <si>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</si>
  <si>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</si>
  <si>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</si>
  <si>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</si>
  <si>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</si>
  <si>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</si>
  <si>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</si>
  <si>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</si>
  <si>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</si>
  <si>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</si>
  <si>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</si>
  <si>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</si>
  <si>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</si>
  <si>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</si>
  <si>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</si>
  <si>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</si>
  <si>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</si>
  <si>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</si>
  <si>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</si>
  <si>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</si>
  <si>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</si>
  <si>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</si>
  <si>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短期入所療養介護
(介護老人保健施設)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</si>
  <si>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</si>
  <si>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
(介護医療院)</t>
    <rPh sb="14" eb="15">
      <t>イン</t>
    </rPh>
    <phoneticPr fontId="2"/>
  </si>
  <si>
    <t>介護医療院</t>
    <rPh sb="4" eb="5">
      <t>イン</t>
    </rPh>
    <phoneticPr fontId="2"/>
  </si>
  <si>
    <t>短期入所療養介護
(介護療養型医療施設等)</t>
    <rPh sb="19" eb="20">
      <t>トウ</t>
    </rPh>
    <phoneticPr fontId="2"/>
  </si>
  <si>
    <t>居宅介護支援
（プラン作成）</t>
    <phoneticPr fontId="2"/>
  </si>
  <si>
    <t>地域密着型介護老人福祉施設入所者生活介護</t>
    <rPh sb="14" eb="15">
      <t>ショ</t>
    </rPh>
    <phoneticPr fontId="2"/>
  </si>
  <si>
    <t>特定施設入居者生活介護</t>
    <rPh sb="5" eb="6">
      <t>キョ</t>
    </rPh>
    <phoneticPr fontId="2"/>
  </si>
  <si>
    <t>Ⅱ　介護給付・予防給付費の状況（2019.4月審査分）</t>
    <rPh sb="22" eb="23">
      <t>ガツ</t>
    </rPh>
    <rPh sb="23" eb="25">
      <t>シンサ</t>
    </rPh>
    <rPh sb="25" eb="26">
      <t>ブン</t>
    </rPh>
    <phoneticPr fontId="2"/>
  </si>
  <si>
    <t>Ⅰ　要介護認定者数、サービス受給者数（2019.5月）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</si>
</sst>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8" fillId="6" borderId="2" xfId="0" applyNumberFormat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8" fillId="0" borderId="2" xfId="1" applyFont="1" applyFill="1" applyBorder="1">
      <alignment vertical="center"/>
    </xf>
    <xf numFmtId="38" fontId="8" fillId="0" borderId="4" xfId="1" applyFont="1" applyFill="1" applyBorder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zoomScale="90" zoomScaleNormal="90" workbookViewId="0">
      <selection activeCell="L35" sqref="L35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73" t="s">
        <v>83</v>
      </c>
      <c r="B1" s="73"/>
      <c r="C1" s="73"/>
      <c r="D1" s="73"/>
      <c r="E1" s="73"/>
      <c r="F1" s="73"/>
      <c r="G1" s="73"/>
    </row>
    <row r="2" spans="1:17" ht="12" customHeight="1" x14ac:dyDescent="0.15">
      <c r="A2" s="7"/>
      <c r="D2" s="6"/>
    </row>
    <row r="3" spans="1:17" ht="30" customHeight="1" x14ac:dyDescent="0.15">
      <c r="B3" t="s">
        <v>61</v>
      </c>
      <c r="G3" s="4"/>
      <c r="N3" s="15" t="s">
        <v>27</v>
      </c>
    </row>
    <row r="4" spans="1:17" ht="30" customHeight="1" x14ac:dyDescent="0.15">
      <c r="B4" s="57" t="s">
        <v>0</v>
      </c>
      <c r="C4" s="58"/>
      <c r="D4" s="62" t="s">
        <v>58</v>
      </c>
      <c r="E4" s="63"/>
      <c r="F4" s="64"/>
      <c r="G4" s="62" t="s">
        <v>59</v>
      </c>
      <c r="H4" s="63"/>
      <c r="I4" s="63"/>
      <c r="J4" s="63"/>
      <c r="K4" s="63"/>
      <c r="L4" s="63"/>
      <c r="M4" s="64"/>
      <c r="N4" s="65" t="s">
        <v>2</v>
      </c>
    </row>
    <row r="5" spans="1:17" ht="30" customHeight="1" x14ac:dyDescent="0.15">
      <c r="B5" s="59"/>
      <c r="C5" s="60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66"/>
    </row>
    <row r="6" spans="1:17" ht="30" customHeight="1" x14ac:dyDescent="0.15">
      <c r="B6" s="53" t="s">
        <v>10</v>
      </c>
      <c r="C6" s="53"/>
      <c r="D6" s="5">
        <v>318</v>
      </c>
      <c r="E6" s="5">
        <v>176</v>
      </c>
      <c r="F6" s="25">
        <f t="shared" ref="F6:F10" si="0">D6+E6</f>
        <v>494</v>
      </c>
      <c r="G6" s="5">
        <v>0</v>
      </c>
      <c r="H6" s="5">
        <v>444</v>
      </c>
      <c r="I6" s="5">
        <v>315</v>
      </c>
      <c r="J6" s="5">
        <v>274</v>
      </c>
      <c r="K6" s="5">
        <v>272</v>
      </c>
      <c r="L6" s="5">
        <v>202</v>
      </c>
      <c r="M6" s="25">
        <f t="shared" ref="M6:M10" si="1">L6+K6+J6+I6+H6+G6</f>
        <v>1507</v>
      </c>
      <c r="N6" s="25">
        <f t="shared" ref="N6:N10" si="2">M6+F6</f>
        <v>2001</v>
      </c>
    </row>
    <row r="7" spans="1:17" ht="30" customHeight="1" x14ac:dyDescent="0.15">
      <c r="B7" s="74" t="s">
        <v>65</v>
      </c>
      <c r="C7" s="75"/>
      <c r="D7" s="28">
        <v>9</v>
      </c>
      <c r="E7" s="28">
        <v>6</v>
      </c>
      <c r="F7" s="29">
        <f t="shared" si="0"/>
        <v>15</v>
      </c>
      <c r="G7" s="28">
        <v>0</v>
      </c>
      <c r="H7" s="28">
        <v>10</v>
      </c>
      <c r="I7" s="30">
        <v>10</v>
      </c>
      <c r="J7" s="28">
        <v>15</v>
      </c>
      <c r="K7" s="28">
        <v>11</v>
      </c>
      <c r="L7" s="28">
        <v>6</v>
      </c>
      <c r="M7" s="29">
        <f t="shared" si="1"/>
        <v>52</v>
      </c>
      <c r="N7" s="29">
        <f t="shared" si="2"/>
        <v>67</v>
      </c>
    </row>
    <row r="8" spans="1:17" ht="30" customHeight="1" x14ac:dyDescent="0.15">
      <c r="B8" s="74" t="s">
        <v>66</v>
      </c>
      <c r="C8" s="75"/>
      <c r="D8" s="28">
        <v>23</v>
      </c>
      <c r="E8" s="28">
        <v>7</v>
      </c>
      <c r="F8" s="29">
        <f t="shared" si="0"/>
        <v>30</v>
      </c>
      <c r="G8" s="28">
        <v>0</v>
      </c>
      <c r="H8" s="28">
        <v>16</v>
      </c>
      <c r="I8" s="30">
        <v>16</v>
      </c>
      <c r="J8" s="28">
        <v>18</v>
      </c>
      <c r="K8" s="28">
        <v>13</v>
      </c>
      <c r="L8" s="28">
        <v>8</v>
      </c>
      <c r="M8" s="29">
        <f t="shared" si="1"/>
        <v>71</v>
      </c>
      <c r="N8" s="29">
        <f t="shared" si="2"/>
        <v>101</v>
      </c>
    </row>
    <row r="9" spans="1:17" ht="30" customHeight="1" x14ac:dyDescent="0.15">
      <c r="B9" s="74" t="s">
        <v>67</v>
      </c>
      <c r="C9" s="75"/>
      <c r="D9" s="28">
        <v>31</v>
      </c>
      <c r="E9" s="30">
        <v>17</v>
      </c>
      <c r="F9" s="29">
        <f t="shared" si="0"/>
        <v>48</v>
      </c>
      <c r="G9" s="28">
        <v>0</v>
      </c>
      <c r="H9" s="28">
        <v>45</v>
      </c>
      <c r="I9" s="30">
        <v>32</v>
      </c>
      <c r="J9" s="28">
        <v>14</v>
      </c>
      <c r="K9" s="28">
        <v>22</v>
      </c>
      <c r="L9" s="28">
        <v>13</v>
      </c>
      <c r="M9" s="29">
        <f t="shared" si="1"/>
        <v>126</v>
      </c>
      <c r="N9" s="29">
        <f t="shared" si="2"/>
        <v>174</v>
      </c>
    </row>
    <row r="10" spans="1:17" ht="30" customHeight="1" x14ac:dyDescent="0.15">
      <c r="B10" s="74" t="s">
        <v>68</v>
      </c>
      <c r="C10" s="75"/>
      <c r="D10" s="28">
        <v>91</v>
      </c>
      <c r="E10" s="28">
        <v>42</v>
      </c>
      <c r="F10" s="29">
        <f t="shared" si="0"/>
        <v>133</v>
      </c>
      <c r="G10" s="28">
        <v>0</v>
      </c>
      <c r="H10" s="28">
        <v>101</v>
      </c>
      <c r="I10" s="30">
        <v>75</v>
      </c>
      <c r="J10" s="28">
        <v>49</v>
      </c>
      <c r="K10" s="28">
        <v>53</v>
      </c>
      <c r="L10" s="28">
        <v>47</v>
      </c>
      <c r="M10" s="29">
        <f t="shared" si="1"/>
        <v>325</v>
      </c>
      <c r="N10" s="29">
        <f t="shared" si="2"/>
        <v>458</v>
      </c>
    </row>
    <row r="11" spans="1:17" s="3" customFormat="1" ht="30" customHeight="1" x14ac:dyDescent="0.15">
      <c r="B11" s="74" t="s">
        <v>69</v>
      </c>
      <c r="C11" s="75"/>
      <c r="D11" s="28">
        <v>111</v>
      </c>
      <c r="E11" s="28">
        <v>58</v>
      </c>
      <c r="F11" s="29">
        <f>D11+E11</f>
        <v>169</v>
      </c>
      <c r="G11" s="28">
        <v>0</v>
      </c>
      <c r="H11" s="28">
        <v>151</v>
      </c>
      <c r="I11" s="28">
        <v>78</v>
      </c>
      <c r="J11" s="28">
        <v>84</v>
      </c>
      <c r="K11" s="28">
        <v>77</v>
      </c>
      <c r="L11" s="28">
        <v>40</v>
      </c>
      <c r="M11" s="29">
        <f>L11+K11+J11+I11+H11+G11</f>
        <v>430</v>
      </c>
      <c r="N11" s="29">
        <f>M11+F11</f>
        <v>599</v>
      </c>
      <c r="O11" s="2"/>
      <c r="P11" s="2"/>
      <c r="Q11" s="2"/>
    </row>
    <row r="12" spans="1:17" s="3" customFormat="1" ht="30" customHeight="1" x14ac:dyDescent="0.15">
      <c r="B12" s="74" t="s">
        <v>70</v>
      </c>
      <c r="C12" s="75"/>
      <c r="D12" s="28">
        <v>53</v>
      </c>
      <c r="E12" s="28">
        <v>46</v>
      </c>
      <c r="F12" s="29">
        <f>D12+E12</f>
        <v>99</v>
      </c>
      <c r="G12" s="28">
        <v>0</v>
      </c>
      <c r="H12" s="28">
        <v>121</v>
      </c>
      <c r="I12" s="28">
        <v>104</v>
      </c>
      <c r="J12" s="28">
        <v>94</v>
      </c>
      <c r="K12" s="28">
        <v>96</v>
      </c>
      <c r="L12" s="28">
        <v>88</v>
      </c>
      <c r="M12" s="29">
        <f>L12+K12+J12+I12+H12+G12</f>
        <v>503</v>
      </c>
      <c r="N12" s="29">
        <f>M12+F12</f>
        <v>602</v>
      </c>
      <c r="O12" s="2"/>
      <c r="P12" s="2"/>
      <c r="Q12" s="2"/>
    </row>
    <row r="13" spans="1:17" s="3" customFormat="1" ht="30" customHeight="1" x14ac:dyDescent="0.15">
      <c r="B13" s="53" t="s">
        <v>11</v>
      </c>
      <c r="C13" s="53"/>
      <c r="D13" s="5">
        <v>4</v>
      </c>
      <c r="E13" s="5">
        <v>6</v>
      </c>
      <c r="F13" s="25">
        <f>D13+E13</f>
        <v>10</v>
      </c>
      <c r="G13" s="5">
        <v>0</v>
      </c>
      <c r="H13" s="5">
        <v>7</v>
      </c>
      <c r="I13" s="5">
        <v>9</v>
      </c>
      <c r="J13" s="5">
        <v>4</v>
      </c>
      <c r="K13" s="5">
        <v>1</v>
      </c>
      <c r="L13" s="5">
        <v>4</v>
      </c>
      <c r="M13" s="25">
        <f>L13+K13+J13+I13+H13+G13</f>
        <v>25</v>
      </c>
      <c r="N13" s="25">
        <f>M13+F13</f>
        <v>35</v>
      </c>
      <c r="O13" s="2"/>
      <c r="P13" s="2"/>
      <c r="Q13" s="2"/>
    </row>
    <row r="14" spans="1:17" ht="30" customHeight="1" x14ac:dyDescent="0.15">
      <c r="B14" s="53" t="s">
        <v>12</v>
      </c>
      <c r="C14" s="53"/>
      <c r="D14" s="5">
        <f>SUM(D6,D13)</f>
        <v>322</v>
      </c>
      <c r="E14" s="5">
        <f>SUM(E6,E13)</f>
        <v>182</v>
      </c>
      <c r="F14" s="25">
        <f>D14+E14</f>
        <v>504</v>
      </c>
      <c r="G14" s="5">
        <f>SUM(G6,G13)</f>
        <v>0</v>
      </c>
      <c r="H14" s="5">
        <f t="shared" ref="H14:L14" si="3">SUM(H6,H13)</f>
        <v>451</v>
      </c>
      <c r="I14" s="5">
        <f t="shared" si="3"/>
        <v>324</v>
      </c>
      <c r="J14" s="5">
        <f t="shared" si="3"/>
        <v>278</v>
      </c>
      <c r="K14" s="5">
        <f t="shared" si="3"/>
        <v>273</v>
      </c>
      <c r="L14" s="5">
        <f t="shared" si="3"/>
        <v>206</v>
      </c>
      <c r="M14" s="25">
        <f>L14+K14+J14+I14+H14+G14</f>
        <v>1532</v>
      </c>
      <c r="N14" s="25">
        <f>M14+F14</f>
        <v>2036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62</v>
      </c>
      <c r="N16" s="15" t="s">
        <v>27</v>
      </c>
    </row>
    <row r="17" spans="1:17" ht="30" customHeight="1" x14ac:dyDescent="0.15">
      <c r="B17" s="57" t="s">
        <v>0</v>
      </c>
      <c r="C17" s="58"/>
      <c r="D17" s="62" t="s">
        <v>49</v>
      </c>
      <c r="E17" s="71"/>
      <c r="F17" s="72"/>
      <c r="G17" s="62" t="s">
        <v>50</v>
      </c>
      <c r="H17" s="63"/>
      <c r="I17" s="63"/>
      <c r="J17" s="63"/>
      <c r="K17" s="63"/>
      <c r="L17" s="63"/>
      <c r="M17" s="64"/>
      <c r="N17" s="65" t="s">
        <v>2</v>
      </c>
    </row>
    <row r="18" spans="1:17" ht="30" customHeight="1" x14ac:dyDescent="0.15">
      <c r="B18" s="59"/>
      <c r="C18" s="60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66"/>
    </row>
    <row r="19" spans="1:17" ht="30" customHeight="1" x14ac:dyDescent="0.15">
      <c r="B19" s="55" t="s">
        <v>10</v>
      </c>
      <c r="C19" s="56"/>
      <c r="D19" s="5">
        <v>64</v>
      </c>
      <c r="E19" s="5">
        <v>69</v>
      </c>
      <c r="F19" s="25">
        <f>D19+E19</f>
        <v>133</v>
      </c>
      <c r="G19" s="5">
        <v>0</v>
      </c>
      <c r="H19" s="5">
        <v>318</v>
      </c>
      <c r="I19" s="5">
        <v>241</v>
      </c>
      <c r="J19" s="5">
        <v>151</v>
      </c>
      <c r="K19" s="5">
        <v>111</v>
      </c>
      <c r="L19" s="5">
        <v>79</v>
      </c>
      <c r="M19" s="25">
        <f>G19+H19+I19+J19+K19+L19</f>
        <v>900</v>
      </c>
      <c r="N19" s="25">
        <f>M19+F19</f>
        <v>1033</v>
      </c>
    </row>
    <row r="20" spans="1:17" ht="30" customHeight="1" x14ac:dyDescent="0.15">
      <c r="B20" s="53" t="s">
        <v>11</v>
      </c>
      <c r="C20" s="53"/>
      <c r="D20" s="5">
        <v>3</v>
      </c>
      <c r="E20" s="5">
        <v>4</v>
      </c>
      <c r="F20" s="25">
        <f>D20+E20</f>
        <v>7</v>
      </c>
      <c r="G20" s="5">
        <v>0</v>
      </c>
      <c r="H20" s="5">
        <v>6</v>
      </c>
      <c r="I20" s="5">
        <v>8</v>
      </c>
      <c r="J20" s="5">
        <v>3</v>
      </c>
      <c r="K20" s="5">
        <v>0</v>
      </c>
      <c r="L20" s="5">
        <v>1</v>
      </c>
      <c r="M20" s="25">
        <f>G20+H20+I20+J20+K20+L20</f>
        <v>18</v>
      </c>
      <c r="N20" s="25">
        <f>M20+F20</f>
        <v>25</v>
      </c>
    </row>
    <row r="21" spans="1:17" ht="30" customHeight="1" x14ac:dyDescent="0.15">
      <c r="B21" s="53" t="s">
        <v>12</v>
      </c>
      <c r="C21" s="53"/>
      <c r="D21" s="5">
        <f>D19+D20</f>
        <v>67</v>
      </c>
      <c r="E21" s="5">
        <f>E19+E20</f>
        <v>73</v>
      </c>
      <c r="F21" s="25">
        <f>D21+E21</f>
        <v>140</v>
      </c>
      <c r="G21" s="5">
        <v>0</v>
      </c>
      <c r="H21" s="5">
        <f>H19+H20</f>
        <v>324</v>
      </c>
      <c r="I21" s="5">
        <f>I19+I20</f>
        <v>249</v>
      </c>
      <c r="J21" s="5">
        <f>J19+J20</f>
        <v>154</v>
      </c>
      <c r="K21" s="5">
        <f>K19+K20</f>
        <v>111</v>
      </c>
      <c r="L21" s="5">
        <f>L19+L20</f>
        <v>80</v>
      </c>
      <c r="M21" s="25">
        <f>G21+H21+I21+J21+K21+L21</f>
        <v>918</v>
      </c>
      <c r="N21" s="25">
        <f>M21+F21</f>
        <v>1058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63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7" t="s">
        <v>0</v>
      </c>
      <c r="C24" s="58"/>
      <c r="D24" s="62" t="s">
        <v>49</v>
      </c>
      <c r="E24" s="63"/>
      <c r="F24" s="64"/>
      <c r="G24" s="62" t="s">
        <v>50</v>
      </c>
      <c r="H24" s="63"/>
      <c r="I24" s="63"/>
      <c r="J24" s="63"/>
      <c r="K24" s="63"/>
      <c r="L24" s="63"/>
      <c r="M24" s="64"/>
      <c r="N24" s="65" t="s">
        <v>2</v>
      </c>
      <c r="O24" s="12"/>
      <c r="P24" s="12"/>
      <c r="Q24" s="12"/>
    </row>
    <row r="25" spans="1:17" s="11" customFormat="1" ht="30" customHeight="1" x14ac:dyDescent="0.15">
      <c r="A25"/>
      <c r="B25" s="59"/>
      <c r="C25" s="60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66"/>
      <c r="O25" s="12"/>
      <c r="P25" s="12"/>
      <c r="Q25" s="12"/>
    </row>
    <row r="26" spans="1:17" s="11" customFormat="1" ht="30" customHeight="1" x14ac:dyDescent="0.15">
      <c r="A26"/>
      <c r="B26" s="53" t="s">
        <v>10</v>
      </c>
      <c r="C26" s="53"/>
      <c r="D26" s="5">
        <v>6</v>
      </c>
      <c r="E26" s="5">
        <v>1</v>
      </c>
      <c r="F26" s="25">
        <f>D26+E26</f>
        <v>7</v>
      </c>
      <c r="G26" s="5">
        <v>0</v>
      </c>
      <c r="H26" s="5">
        <v>58</v>
      </c>
      <c r="I26" s="5">
        <v>64</v>
      </c>
      <c r="J26" s="5">
        <v>42</v>
      </c>
      <c r="K26" s="5">
        <v>20</v>
      </c>
      <c r="L26" s="5">
        <v>17</v>
      </c>
      <c r="M26" s="25">
        <f>G26+H26+I26+J26+K26+L26</f>
        <v>201</v>
      </c>
      <c r="N26" s="25">
        <f>M26+F26</f>
        <v>208</v>
      </c>
      <c r="O26" s="12"/>
      <c r="P26" s="12"/>
      <c r="Q26" s="12"/>
    </row>
    <row r="27" spans="1:17" s="11" customFormat="1" ht="30" customHeight="1" x14ac:dyDescent="0.15">
      <c r="A27"/>
      <c r="B27" s="53" t="s">
        <v>11</v>
      </c>
      <c r="C27" s="53"/>
      <c r="D27" s="5">
        <v>0</v>
      </c>
      <c r="E27" s="5">
        <v>0</v>
      </c>
      <c r="F27" s="25">
        <f>D27+E27</f>
        <v>0</v>
      </c>
      <c r="G27" s="5">
        <v>0</v>
      </c>
      <c r="H27" s="5">
        <v>0</v>
      </c>
      <c r="I27" s="5">
        <v>2</v>
      </c>
      <c r="J27" s="5">
        <v>1</v>
      </c>
      <c r="K27" s="5">
        <v>0</v>
      </c>
      <c r="L27" s="5">
        <v>0</v>
      </c>
      <c r="M27" s="25">
        <f>G27+H27+I27+J27+K27+L27</f>
        <v>3</v>
      </c>
      <c r="N27" s="25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3" t="s">
        <v>12</v>
      </c>
      <c r="C28" s="53"/>
      <c r="D28" s="5">
        <f>SUM(D26:D27)</f>
        <v>6</v>
      </c>
      <c r="E28" s="5">
        <f t="shared" ref="E28:L28" si="4">SUM(E26:E27)</f>
        <v>1</v>
      </c>
      <c r="F28" s="25">
        <f t="shared" si="4"/>
        <v>7</v>
      </c>
      <c r="G28" s="5">
        <f t="shared" si="4"/>
        <v>0</v>
      </c>
      <c r="H28" s="5">
        <f t="shared" si="4"/>
        <v>58</v>
      </c>
      <c r="I28" s="5">
        <f t="shared" si="4"/>
        <v>66</v>
      </c>
      <c r="J28" s="5">
        <f t="shared" si="4"/>
        <v>43</v>
      </c>
      <c r="K28" s="5">
        <f t="shared" si="4"/>
        <v>20</v>
      </c>
      <c r="L28" s="5">
        <f t="shared" si="4"/>
        <v>17</v>
      </c>
      <c r="M28" s="25">
        <f>G28+H28+I28+J28+K28+L28</f>
        <v>204</v>
      </c>
      <c r="N28" s="25">
        <f>M28+F28</f>
        <v>211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64</v>
      </c>
      <c r="N30" s="15" t="s">
        <v>27</v>
      </c>
    </row>
    <row r="31" spans="1:17" ht="30" customHeight="1" x14ac:dyDescent="0.15">
      <c r="B31" s="54" t="s">
        <v>0</v>
      </c>
      <c r="C31" s="54"/>
      <c r="D31" s="67" t="s">
        <v>49</v>
      </c>
      <c r="E31" s="68"/>
      <c r="F31" s="68"/>
      <c r="G31" s="67" t="s">
        <v>60</v>
      </c>
      <c r="H31" s="68"/>
      <c r="I31" s="68"/>
      <c r="J31" s="68"/>
      <c r="K31" s="68"/>
      <c r="L31" s="68"/>
      <c r="M31" s="68"/>
      <c r="N31" s="69" t="s">
        <v>17</v>
      </c>
      <c r="O31"/>
      <c r="P31"/>
      <c r="Q31"/>
    </row>
    <row r="32" spans="1:17" ht="30" customHeight="1" x14ac:dyDescent="0.15">
      <c r="B32" s="54"/>
      <c r="C32" s="54"/>
      <c r="D32" s="37" t="s">
        <v>18</v>
      </c>
      <c r="E32" s="37" t="s">
        <v>19</v>
      </c>
      <c r="F32" s="37" t="s">
        <v>20</v>
      </c>
      <c r="G32" s="38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70"/>
      <c r="O32"/>
      <c r="P32"/>
      <c r="Q32"/>
    </row>
    <row r="33" spans="2:17" ht="30" customHeight="1" x14ac:dyDescent="0.15">
      <c r="B33" s="52" t="s">
        <v>14</v>
      </c>
      <c r="C33" s="52"/>
      <c r="D33" s="39">
        <v>0</v>
      </c>
      <c r="E33" s="39">
        <v>0</v>
      </c>
      <c r="F33" s="45">
        <f>D33+E33</f>
        <v>0</v>
      </c>
      <c r="G33" s="40"/>
      <c r="H33" s="39">
        <v>4</v>
      </c>
      <c r="I33" s="41">
        <v>9</v>
      </c>
      <c r="J33" s="41">
        <v>45</v>
      </c>
      <c r="K33" s="41">
        <v>64</v>
      </c>
      <c r="L33" s="42">
        <v>73</v>
      </c>
      <c r="M33" s="47">
        <f>G33+H33+I33+J33+K33+L33</f>
        <v>195</v>
      </c>
      <c r="N33" s="47">
        <f>M33+F33</f>
        <v>195</v>
      </c>
      <c r="O33"/>
      <c r="P33"/>
      <c r="Q33"/>
    </row>
    <row r="34" spans="2:17" ht="30" customHeight="1" x14ac:dyDescent="0.15">
      <c r="B34" s="52" t="s">
        <v>15</v>
      </c>
      <c r="C34" s="52"/>
      <c r="D34" s="39">
        <v>0</v>
      </c>
      <c r="E34" s="39">
        <v>0</v>
      </c>
      <c r="F34" s="45">
        <f>D34+E34</f>
        <v>0</v>
      </c>
      <c r="G34" s="40"/>
      <c r="H34" s="39">
        <v>29</v>
      </c>
      <c r="I34" s="41">
        <v>35</v>
      </c>
      <c r="J34" s="41">
        <v>41</v>
      </c>
      <c r="K34" s="41">
        <v>59</v>
      </c>
      <c r="L34" s="42">
        <v>53</v>
      </c>
      <c r="M34" s="47">
        <f>G34+H34+I34+J34+K34+L34</f>
        <v>217</v>
      </c>
      <c r="N34" s="47">
        <f>M34+F34</f>
        <v>217</v>
      </c>
      <c r="O34"/>
      <c r="P34"/>
      <c r="Q34"/>
    </row>
    <row r="35" spans="2:17" ht="30" customHeight="1" x14ac:dyDescent="0.15">
      <c r="B35" s="52" t="s">
        <v>16</v>
      </c>
      <c r="C35" s="52"/>
      <c r="D35" s="39">
        <v>0</v>
      </c>
      <c r="E35" s="39">
        <v>0</v>
      </c>
      <c r="F35" s="45">
        <f>D35+E35</f>
        <v>0</v>
      </c>
      <c r="G35" s="40"/>
      <c r="H35" s="39">
        <v>0</v>
      </c>
      <c r="I35" s="41">
        <v>0</v>
      </c>
      <c r="J35" s="41">
        <v>0</v>
      </c>
      <c r="K35" s="41">
        <v>0</v>
      </c>
      <c r="L35" s="42">
        <v>0</v>
      </c>
      <c r="M35" s="47">
        <f>G35+H35+I35+J35+K35+L35</f>
        <v>0</v>
      </c>
      <c r="N35" s="47">
        <f>M35+F35</f>
        <v>0</v>
      </c>
      <c r="O35"/>
      <c r="P35"/>
      <c r="Q35"/>
    </row>
    <row r="36" spans="2:17" ht="30" customHeight="1" x14ac:dyDescent="0.15">
      <c r="B36" s="61" t="s">
        <v>75</v>
      </c>
      <c r="C36" s="52"/>
      <c r="D36" s="39">
        <v>0</v>
      </c>
      <c r="E36" s="39">
        <v>0</v>
      </c>
      <c r="F36" s="45">
        <f>D36+E36</f>
        <v>0</v>
      </c>
      <c r="G36" s="40"/>
      <c r="H36" s="39">
        <v>0</v>
      </c>
      <c r="I36" s="41">
        <v>0</v>
      </c>
      <c r="J36" s="41">
        <v>0</v>
      </c>
      <c r="K36" s="41">
        <v>0</v>
      </c>
      <c r="L36" s="42">
        <v>0</v>
      </c>
      <c r="M36" s="48">
        <f>G36+H36+I36+J36+K36+L36</f>
        <v>0</v>
      </c>
      <c r="N36" s="48">
        <f>M36+F36</f>
        <v>0</v>
      </c>
      <c r="O36"/>
      <c r="P36"/>
      <c r="Q36"/>
    </row>
    <row r="37" spans="2:17" ht="30" customHeight="1" x14ac:dyDescent="0.15">
      <c r="B37" s="52" t="s">
        <v>12</v>
      </c>
      <c r="C37" s="52"/>
      <c r="D37" s="44">
        <f t="shared" ref="D37" si="5">D33+D34+D35+D36</f>
        <v>0</v>
      </c>
      <c r="E37" s="44">
        <f>E33+E34+E35+E36</f>
        <v>0</v>
      </c>
      <c r="F37" s="46">
        <f>D37+E37</f>
        <v>0</v>
      </c>
      <c r="G37" s="43"/>
      <c r="H37" s="44">
        <f>H33+H34+H35+H36</f>
        <v>33</v>
      </c>
      <c r="I37" s="44">
        <f>I33+I34+I35+I36</f>
        <v>44</v>
      </c>
      <c r="J37" s="44">
        <f>J33+J34+J35+J36</f>
        <v>86</v>
      </c>
      <c r="K37" s="44">
        <f>K33+K34+K35+K36</f>
        <v>123</v>
      </c>
      <c r="L37" s="44">
        <f>L33+L34+L35+L36</f>
        <v>126</v>
      </c>
      <c r="M37" s="46">
        <f>G37+H37+I37+J37+K37+L37</f>
        <v>412</v>
      </c>
      <c r="N37" s="46">
        <f>M37+F37</f>
        <v>412</v>
      </c>
    </row>
  </sheetData>
  <mergeCells count="37">
    <mergeCell ref="D17:F17"/>
    <mergeCell ref="G17:M17"/>
    <mergeCell ref="N17:N18"/>
    <mergeCell ref="B4:C5"/>
    <mergeCell ref="A1:G1"/>
    <mergeCell ref="B12:C12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B34:C34"/>
    <mergeCell ref="B35:C35"/>
    <mergeCell ref="B37:C37"/>
    <mergeCell ref="B13:C13"/>
    <mergeCell ref="B14:C14"/>
    <mergeCell ref="B31:C32"/>
    <mergeCell ref="B19:C19"/>
    <mergeCell ref="B20:C20"/>
    <mergeCell ref="B21:C21"/>
    <mergeCell ref="B17:C18"/>
    <mergeCell ref="B36:C36"/>
  </mergeCells>
  <phoneticPr fontId="2"/>
  <pageMargins left="0.43" right="0.19" top="0.46" bottom="0.2" header="0.2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opLeftCell="A18" zoomScale="90" zoomScaleNormal="90" zoomScaleSheetLayoutView="100" workbookViewId="0">
      <selection activeCell="I40" sqref="I40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83" t="s">
        <v>82</v>
      </c>
      <c r="B1" s="83"/>
      <c r="C1" s="83"/>
      <c r="D1" s="83"/>
      <c r="E1" s="83"/>
      <c r="F1" s="83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57</v>
      </c>
    </row>
    <row r="3" spans="1:12" ht="30" customHeight="1" x14ac:dyDescent="0.15">
      <c r="A3" s="14"/>
      <c r="B3" s="77" t="s">
        <v>28</v>
      </c>
      <c r="C3" s="77" t="s">
        <v>56</v>
      </c>
      <c r="D3" s="72" t="s">
        <v>49</v>
      </c>
      <c r="E3" s="79"/>
      <c r="F3" s="79"/>
      <c r="G3" s="79" t="s">
        <v>50</v>
      </c>
      <c r="H3" s="79"/>
      <c r="I3" s="79"/>
      <c r="J3" s="77" t="s">
        <v>2</v>
      </c>
      <c r="K3" s="77"/>
      <c r="L3" s="77"/>
    </row>
    <row r="4" spans="1:12" ht="30" customHeight="1" x14ac:dyDescent="0.15">
      <c r="A4" s="14"/>
      <c r="B4" s="77"/>
      <c r="C4" s="77"/>
      <c r="D4" s="32" t="s">
        <v>51</v>
      </c>
      <c r="E4" s="32" t="s">
        <v>52</v>
      </c>
      <c r="F4" s="32" t="s">
        <v>53</v>
      </c>
      <c r="G4" s="32" t="s">
        <v>51</v>
      </c>
      <c r="H4" s="32" t="s">
        <v>52</v>
      </c>
      <c r="I4" s="32" t="s">
        <v>53</v>
      </c>
      <c r="J4" s="32" t="s">
        <v>51</v>
      </c>
      <c r="K4" s="32" t="s">
        <v>52</v>
      </c>
      <c r="L4" s="32" t="s">
        <v>53</v>
      </c>
    </row>
    <row r="5" spans="1:12" ht="30" customHeight="1" x14ac:dyDescent="0.15">
      <c r="A5" s="14"/>
      <c r="B5" s="78" t="s">
        <v>29</v>
      </c>
      <c r="C5" s="23" t="s">
        <v>30</v>
      </c>
      <c r="D5" s="49"/>
      <c r="E5" s="49"/>
      <c r="F5" s="49"/>
      <c r="G5" s="19">
        <v>196</v>
      </c>
      <c r="H5" s="19">
        <v>1493688</v>
      </c>
      <c r="I5" s="19">
        <v>13097594</v>
      </c>
      <c r="J5" s="33">
        <f>D5+G5</f>
        <v>196</v>
      </c>
      <c r="K5" s="33">
        <f>E5+H5</f>
        <v>1493688</v>
      </c>
      <c r="L5" s="33">
        <f>F5+I5</f>
        <v>13097594</v>
      </c>
    </row>
    <row r="6" spans="1:12" ht="30" customHeight="1" x14ac:dyDescent="0.15">
      <c r="A6" s="14"/>
      <c r="B6" s="78"/>
      <c r="C6" s="23" t="s">
        <v>31</v>
      </c>
      <c r="D6" s="19">
        <v>0</v>
      </c>
      <c r="E6" s="19">
        <v>0</v>
      </c>
      <c r="F6" s="19">
        <v>0</v>
      </c>
      <c r="G6" s="19">
        <v>20</v>
      </c>
      <c r="H6" s="19">
        <v>122149</v>
      </c>
      <c r="I6" s="19">
        <v>1093899</v>
      </c>
      <c r="J6" s="33">
        <f t="shared" ref="J6:J34" si="0">D6+G6</f>
        <v>20</v>
      </c>
      <c r="K6" s="33">
        <f t="shared" ref="K6:K34" si="1">E6+H6</f>
        <v>122149</v>
      </c>
      <c r="L6" s="33">
        <f t="shared" ref="L6:L34" si="2">F6+I6</f>
        <v>1093899</v>
      </c>
    </row>
    <row r="7" spans="1:12" ht="30" customHeight="1" x14ac:dyDescent="0.15">
      <c r="A7" s="14"/>
      <c r="B7" s="78"/>
      <c r="C7" s="23" t="s">
        <v>32</v>
      </c>
      <c r="D7" s="19">
        <v>22</v>
      </c>
      <c r="E7" s="19">
        <v>51879</v>
      </c>
      <c r="F7" s="19">
        <v>462335</v>
      </c>
      <c r="G7" s="19">
        <v>104</v>
      </c>
      <c r="H7" s="19">
        <v>378073</v>
      </c>
      <c r="I7" s="19">
        <v>3329271</v>
      </c>
      <c r="J7" s="33">
        <f t="shared" si="0"/>
        <v>126</v>
      </c>
      <c r="K7" s="33">
        <f t="shared" si="1"/>
        <v>429952</v>
      </c>
      <c r="L7" s="33">
        <f t="shared" si="2"/>
        <v>3791606</v>
      </c>
    </row>
    <row r="8" spans="1:12" ht="30" customHeight="1" x14ac:dyDescent="0.15">
      <c r="A8" s="14"/>
      <c r="B8" s="78"/>
      <c r="C8" s="23" t="s">
        <v>33</v>
      </c>
      <c r="D8" s="19">
        <v>7</v>
      </c>
      <c r="E8" s="19">
        <v>19652</v>
      </c>
      <c r="F8" s="19">
        <v>168546</v>
      </c>
      <c r="G8" s="19">
        <v>26</v>
      </c>
      <c r="H8" s="19">
        <v>78045</v>
      </c>
      <c r="I8" s="19">
        <v>697069</v>
      </c>
      <c r="J8" s="33">
        <f t="shared" si="0"/>
        <v>33</v>
      </c>
      <c r="K8" s="33">
        <f t="shared" si="1"/>
        <v>97697</v>
      </c>
      <c r="L8" s="33">
        <f t="shared" si="2"/>
        <v>865615</v>
      </c>
    </row>
    <row r="9" spans="1:12" ht="30" customHeight="1" x14ac:dyDescent="0.15">
      <c r="A9" s="14"/>
      <c r="B9" s="78"/>
      <c r="C9" s="23" t="s">
        <v>34</v>
      </c>
      <c r="D9" s="19">
        <v>10</v>
      </c>
      <c r="E9" s="19">
        <v>7474</v>
      </c>
      <c r="F9" s="19">
        <v>62434</v>
      </c>
      <c r="G9" s="19">
        <v>89</v>
      </c>
      <c r="H9" s="19">
        <v>51797</v>
      </c>
      <c r="I9" s="19">
        <v>459013</v>
      </c>
      <c r="J9" s="33">
        <f t="shared" si="0"/>
        <v>99</v>
      </c>
      <c r="K9" s="33">
        <f t="shared" si="1"/>
        <v>59271</v>
      </c>
      <c r="L9" s="33">
        <f t="shared" si="2"/>
        <v>521447</v>
      </c>
    </row>
    <row r="10" spans="1:12" ht="30" customHeight="1" x14ac:dyDescent="0.15">
      <c r="A10" s="14"/>
      <c r="B10" s="78"/>
      <c r="C10" s="23" t="s">
        <v>35</v>
      </c>
      <c r="D10" s="49"/>
      <c r="E10" s="49"/>
      <c r="F10" s="49"/>
      <c r="G10" s="19">
        <v>506</v>
      </c>
      <c r="H10" s="19">
        <v>3538404</v>
      </c>
      <c r="I10" s="19">
        <v>31785413</v>
      </c>
      <c r="J10" s="33">
        <f t="shared" si="0"/>
        <v>506</v>
      </c>
      <c r="K10" s="33">
        <f t="shared" si="1"/>
        <v>3538404</v>
      </c>
      <c r="L10" s="33">
        <f t="shared" si="2"/>
        <v>31785413</v>
      </c>
    </row>
    <row r="11" spans="1:12" ht="30" customHeight="1" x14ac:dyDescent="0.15">
      <c r="A11" s="14"/>
      <c r="B11" s="78"/>
      <c r="C11" s="23" t="s">
        <v>36</v>
      </c>
      <c r="D11" s="19">
        <v>44</v>
      </c>
      <c r="E11" s="19">
        <v>153460</v>
      </c>
      <c r="F11" s="19">
        <v>1370344</v>
      </c>
      <c r="G11" s="19">
        <v>139</v>
      </c>
      <c r="H11" s="19">
        <v>1087818</v>
      </c>
      <c r="I11" s="19">
        <v>9673183</v>
      </c>
      <c r="J11" s="33">
        <f t="shared" si="0"/>
        <v>183</v>
      </c>
      <c r="K11" s="33">
        <f t="shared" si="1"/>
        <v>1241278</v>
      </c>
      <c r="L11" s="33">
        <f t="shared" si="2"/>
        <v>11043527</v>
      </c>
    </row>
    <row r="12" spans="1:12" ht="30" customHeight="1" x14ac:dyDescent="0.15">
      <c r="A12" s="14"/>
      <c r="B12" s="78"/>
      <c r="C12" s="23" t="s">
        <v>37</v>
      </c>
      <c r="D12" s="19">
        <v>3</v>
      </c>
      <c r="E12" s="19">
        <v>16992</v>
      </c>
      <c r="F12" s="19">
        <v>152928</v>
      </c>
      <c r="G12" s="19">
        <v>186</v>
      </c>
      <c r="H12" s="19">
        <v>1476798</v>
      </c>
      <c r="I12" s="19">
        <v>13137396</v>
      </c>
      <c r="J12" s="33">
        <f t="shared" si="0"/>
        <v>189</v>
      </c>
      <c r="K12" s="33">
        <f t="shared" si="1"/>
        <v>1493790</v>
      </c>
      <c r="L12" s="33">
        <f t="shared" si="2"/>
        <v>13290324</v>
      </c>
    </row>
    <row r="13" spans="1:12" ht="30" customHeight="1" x14ac:dyDescent="0.15">
      <c r="A13" s="14"/>
      <c r="B13" s="78"/>
      <c r="C13" s="23" t="s">
        <v>74</v>
      </c>
      <c r="D13" s="19">
        <v>3</v>
      </c>
      <c r="E13" s="19">
        <v>14315</v>
      </c>
      <c r="F13" s="19">
        <v>12392</v>
      </c>
      <c r="G13" s="19">
        <v>43</v>
      </c>
      <c r="H13" s="19">
        <v>472410</v>
      </c>
      <c r="I13" s="19">
        <v>4238018</v>
      </c>
      <c r="J13" s="33">
        <f t="shared" si="0"/>
        <v>46</v>
      </c>
      <c r="K13" s="33">
        <f t="shared" si="1"/>
        <v>486725</v>
      </c>
      <c r="L13" s="33">
        <f t="shared" si="2"/>
        <v>4250410</v>
      </c>
    </row>
    <row r="14" spans="1:12" ht="30" customHeight="1" x14ac:dyDescent="0.15">
      <c r="A14" s="14"/>
      <c r="B14" s="78"/>
      <c r="C14" s="23" t="s">
        <v>78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78"/>
      <c r="C15" s="23" t="s">
        <v>76</v>
      </c>
      <c r="D15" s="20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3">
        <f t="shared" ref="J15" si="3">D15+G15</f>
        <v>0</v>
      </c>
      <c r="K15" s="33">
        <f t="shared" ref="K15" si="4">E15+H15</f>
        <v>0</v>
      </c>
      <c r="L15" s="33">
        <f t="shared" ref="L15" si="5">F15+I15</f>
        <v>0</v>
      </c>
    </row>
    <row r="16" spans="1:12" ht="30" customHeight="1" x14ac:dyDescent="0.15">
      <c r="A16" s="14"/>
      <c r="B16" s="78"/>
      <c r="C16" s="23" t="s">
        <v>38</v>
      </c>
      <c r="D16" s="20">
        <v>78</v>
      </c>
      <c r="E16" s="19">
        <v>43970</v>
      </c>
      <c r="F16" s="19">
        <v>396910</v>
      </c>
      <c r="G16" s="19">
        <v>520</v>
      </c>
      <c r="H16" s="19">
        <v>765280</v>
      </c>
      <c r="I16" s="19">
        <v>6852777</v>
      </c>
      <c r="J16" s="33">
        <f t="shared" si="0"/>
        <v>598</v>
      </c>
      <c r="K16" s="33">
        <f t="shared" si="1"/>
        <v>809250</v>
      </c>
      <c r="L16" s="33">
        <f t="shared" si="2"/>
        <v>7249687</v>
      </c>
    </row>
    <row r="17" spans="1:12" ht="30" customHeight="1" x14ac:dyDescent="0.15">
      <c r="A17" s="14"/>
      <c r="B17" s="78"/>
      <c r="C17" s="24" t="s">
        <v>39</v>
      </c>
      <c r="D17" s="19">
        <v>2</v>
      </c>
      <c r="E17" s="21"/>
      <c r="F17" s="19">
        <v>27459</v>
      </c>
      <c r="G17" s="19">
        <v>11</v>
      </c>
      <c r="H17" s="21"/>
      <c r="I17" s="19">
        <v>324803</v>
      </c>
      <c r="J17" s="50">
        <f t="shared" si="0"/>
        <v>13</v>
      </c>
      <c r="K17" s="51"/>
      <c r="L17" s="50">
        <f t="shared" si="2"/>
        <v>352262</v>
      </c>
    </row>
    <row r="18" spans="1:12" ht="30" customHeight="1" x14ac:dyDescent="0.15">
      <c r="A18" s="14"/>
      <c r="B18" s="78"/>
      <c r="C18" s="24" t="s">
        <v>40</v>
      </c>
      <c r="D18" s="19">
        <v>2</v>
      </c>
      <c r="E18" s="21"/>
      <c r="F18" s="19">
        <v>259110</v>
      </c>
      <c r="G18" s="19">
        <v>4</v>
      </c>
      <c r="H18" s="21"/>
      <c r="I18" s="19">
        <v>488284</v>
      </c>
      <c r="J18" s="50">
        <f t="shared" si="0"/>
        <v>6</v>
      </c>
      <c r="K18" s="51"/>
      <c r="L18" s="50">
        <f t="shared" si="2"/>
        <v>747394</v>
      </c>
    </row>
    <row r="19" spans="1:12" ht="30" customHeight="1" x14ac:dyDescent="0.15">
      <c r="A19" s="14"/>
      <c r="B19" s="78"/>
      <c r="C19" s="23" t="s">
        <v>81</v>
      </c>
      <c r="D19" s="22">
        <v>2</v>
      </c>
      <c r="E19" s="19">
        <v>12798</v>
      </c>
      <c r="F19" s="19">
        <v>112485</v>
      </c>
      <c r="G19" s="19">
        <v>41</v>
      </c>
      <c r="H19" s="19">
        <v>709647</v>
      </c>
      <c r="I19" s="19">
        <v>6397819</v>
      </c>
      <c r="J19" s="33">
        <f t="shared" si="0"/>
        <v>43</v>
      </c>
      <c r="K19" s="33">
        <f t="shared" si="1"/>
        <v>722445</v>
      </c>
      <c r="L19" s="33">
        <f t="shared" si="2"/>
        <v>6510304</v>
      </c>
    </row>
    <row r="20" spans="1:12" ht="30" customHeight="1" x14ac:dyDescent="0.15">
      <c r="A20" s="14"/>
      <c r="B20" s="78"/>
      <c r="C20" s="23" t="s">
        <v>79</v>
      </c>
      <c r="D20" s="19">
        <v>132</v>
      </c>
      <c r="E20" s="19">
        <v>57360</v>
      </c>
      <c r="F20" s="19">
        <v>573600</v>
      </c>
      <c r="G20" s="19">
        <v>848</v>
      </c>
      <c r="H20" s="19">
        <v>1315375</v>
      </c>
      <c r="I20" s="19">
        <v>13160844</v>
      </c>
      <c r="J20" s="33">
        <f t="shared" si="0"/>
        <v>980</v>
      </c>
      <c r="K20" s="33">
        <f t="shared" si="1"/>
        <v>1372735</v>
      </c>
      <c r="L20" s="33">
        <f t="shared" si="2"/>
        <v>13734444</v>
      </c>
    </row>
    <row r="21" spans="1:12" ht="30" customHeight="1" x14ac:dyDescent="0.15">
      <c r="A21" s="14"/>
      <c r="B21" s="78"/>
      <c r="C21" s="35" t="s">
        <v>20</v>
      </c>
      <c r="D21" s="34">
        <f t="shared" ref="D21:H21" si="6">SUM(D5:D20)</f>
        <v>305</v>
      </c>
      <c r="E21" s="34">
        <f t="shared" si="6"/>
        <v>377900</v>
      </c>
      <c r="F21" s="34">
        <f>SUM(F5:F20)</f>
        <v>3598543</v>
      </c>
      <c r="G21" s="34">
        <f>SUM(G5:G20)</f>
        <v>2733</v>
      </c>
      <c r="H21" s="34">
        <f t="shared" si="6"/>
        <v>11489484</v>
      </c>
      <c r="I21" s="34">
        <f>SUM(I5:I20)</f>
        <v>104735383</v>
      </c>
      <c r="J21" s="34">
        <f t="shared" si="0"/>
        <v>3038</v>
      </c>
      <c r="K21" s="34">
        <f>E21+H21</f>
        <v>11867384</v>
      </c>
      <c r="L21" s="34">
        <f>F21+I21</f>
        <v>108333926</v>
      </c>
    </row>
    <row r="22" spans="1:12" ht="30" customHeight="1" x14ac:dyDescent="0.15">
      <c r="A22" s="14"/>
      <c r="B22" s="80" t="s">
        <v>54</v>
      </c>
      <c r="C22" s="23" t="s">
        <v>71</v>
      </c>
      <c r="D22" s="19">
        <v>0</v>
      </c>
      <c r="E22" s="19">
        <v>0</v>
      </c>
      <c r="F22" s="19">
        <v>0</v>
      </c>
      <c r="G22" s="19">
        <v>3</v>
      </c>
      <c r="H22" s="19">
        <v>72566</v>
      </c>
      <c r="I22" s="19">
        <v>684885</v>
      </c>
      <c r="J22" s="33">
        <f t="shared" ref="J22" si="7">D22+G22</f>
        <v>3</v>
      </c>
      <c r="K22" s="33">
        <f t="shared" ref="K22" si="8">E22+H22</f>
        <v>72566</v>
      </c>
      <c r="L22" s="33">
        <f t="shared" ref="L22" si="9">F22+I22</f>
        <v>684885</v>
      </c>
    </row>
    <row r="23" spans="1:12" ht="30" customHeight="1" x14ac:dyDescent="0.15">
      <c r="A23" s="14"/>
      <c r="B23" s="81"/>
      <c r="C23" s="23" t="s">
        <v>41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3">
        <f t="shared" si="0"/>
        <v>0</v>
      </c>
      <c r="K23" s="33">
        <f t="shared" si="1"/>
        <v>0</v>
      </c>
      <c r="L23" s="33">
        <f t="shared" si="2"/>
        <v>0</v>
      </c>
    </row>
    <row r="24" spans="1:12" ht="30" customHeight="1" x14ac:dyDescent="0.15">
      <c r="A24" s="14"/>
      <c r="B24" s="81"/>
      <c r="C24" s="23" t="s">
        <v>73</v>
      </c>
      <c r="D24" s="19">
        <v>0</v>
      </c>
      <c r="E24" s="19">
        <v>0</v>
      </c>
      <c r="F24" s="19">
        <v>0</v>
      </c>
      <c r="G24" s="19">
        <v>76</v>
      </c>
      <c r="H24" s="19">
        <v>487886</v>
      </c>
      <c r="I24" s="19">
        <v>4367435</v>
      </c>
      <c r="J24" s="33">
        <f t="shared" si="0"/>
        <v>76</v>
      </c>
      <c r="K24" s="33">
        <f t="shared" si="1"/>
        <v>487886</v>
      </c>
      <c r="L24" s="33">
        <f t="shared" si="2"/>
        <v>4367435</v>
      </c>
    </row>
    <row r="25" spans="1:12" ht="30" customHeight="1" x14ac:dyDescent="0.15">
      <c r="A25" s="14"/>
      <c r="B25" s="81"/>
      <c r="C25" s="23" t="s">
        <v>42</v>
      </c>
      <c r="D25" s="19">
        <v>2</v>
      </c>
      <c r="E25" s="19">
        <v>9141</v>
      </c>
      <c r="F25" s="19">
        <v>82269</v>
      </c>
      <c r="G25" s="19">
        <v>27</v>
      </c>
      <c r="H25" s="19">
        <v>292184</v>
      </c>
      <c r="I25" s="19">
        <v>2583522</v>
      </c>
      <c r="J25" s="33">
        <f t="shared" si="0"/>
        <v>29</v>
      </c>
      <c r="K25" s="33">
        <f t="shared" si="1"/>
        <v>301325</v>
      </c>
      <c r="L25" s="33">
        <f t="shared" si="2"/>
        <v>2665791</v>
      </c>
    </row>
    <row r="26" spans="1:12" ht="30" customHeight="1" x14ac:dyDescent="0.15">
      <c r="A26" s="14"/>
      <c r="B26" s="81"/>
      <c r="C26" s="23" t="s">
        <v>43</v>
      </c>
      <c r="D26" s="19">
        <v>5</v>
      </c>
      <c r="E26" s="19">
        <v>24660</v>
      </c>
      <c r="F26" s="19">
        <v>221940</v>
      </c>
      <c r="G26" s="19">
        <v>52</v>
      </c>
      <c r="H26" s="19">
        <v>1029040</v>
      </c>
      <c r="I26" s="19">
        <v>9261360</v>
      </c>
      <c r="J26" s="33">
        <f t="shared" si="0"/>
        <v>57</v>
      </c>
      <c r="K26" s="33">
        <f t="shared" si="1"/>
        <v>1053700</v>
      </c>
      <c r="L26" s="33">
        <f t="shared" si="2"/>
        <v>9483300</v>
      </c>
    </row>
    <row r="27" spans="1:12" ht="30" customHeight="1" x14ac:dyDescent="0.15">
      <c r="A27" s="14"/>
      <c r="B27" s="81"/>
      <c r="C27" s="23" t="s">
        <v>44</v>
      </c>
      <c r="D27" s="19">
        <v>0</v>
      </c>
      <c r="E27" s="19">
        <v>0</v>
      </c>
      <c r="F27" s="19">
        <v>0</v>
      </c>
      <c r="G27" s="19">
        <v>51</v>
      </c>
      <c r="H27" s="19">
        <v>1405670</v>
      </c>
      <c r="I27" s="19">
        <v>12651030</v>
      </c>
      <c r="J27" s="33">
        <f t="shared" si="0"/>
        <v>51</v>
      </c>
      <c r="K27" s="33">
        <f t="shared" si="1"/>
        <v>1405670</v>
      </c>
      <c r="L27" s="33">
        <f t="shared" si="2"/>
        <v>12651030</v>
      </c>
    </row>
    <row r="28" spans="1:12" ht="30" customHeight="1" x14ac:dyDescent="0.15">
      <c r="A28" s="14"/>
      <c r="B28" s="81"/>
      <c r="C28" s="23" t="s">
        <v>45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</row>
    <row r="29" spans="1:12" ht="30" customHeight="1" x14ac:dyDescent="0.15">
      <c r="A29" s="14"/>
      <c r="B29" s="81"/>
      <c r="C29" s="23" t="s">
        <v>80</v>
      </c>
      <c r="D29" s="19">
        <v>0</v>
      </c>
      <c r="E29" s="19">
        <v>0</v>
      </c>
      <c r="F29" s="19">
        <v>0</v>
      </c>
      <c r="G29" s="19">
        <v>1</v>
      </c>
      <c r="H29" s="19">
        <v>30921</v>
      </c>
      <c r="I29" s="19">
        <v>278289</v>
      </c>
      <c r="J29" s="33">
        <f t="shared" si="0"/>
        <v>1</v>
      </c>
      <c r="K29" s="33">
        <f t="shared" si="1"/>
        <v>30921</v>
      </c>
      <c r="L29" s="33">
        <f t="shared" si="2"/>
        <v>278289</v>
      </c>
    </row>
    <row r="30" spans="1:12" ht="30" customHeight="1" x14ac:dyDescent="0.15">
      <c r="A30" s="14"/>
      <c r="B30" s="81"/>
      <c r="C30" s="23" t="s">
        <v>72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</row>
    <row r="31" spans="1:12" ht="30" customHeight="1" x14ac:dyDescent="0.15">
      <c r="A31" s="14"/>
      <c r="B31" s="82"/>
      <c r="C31" s="35" t="s">
        <v>20</v>
      </c>
      <c r="D31" s="34">
        <f>SUM(D22:D30)</f>
        <v>7</v>
      </c>
      <c r="E31" s="34">
        <f t="shared" ref="E31:I31" si="10">SUM(E22:E30)</f>
        <v>33801</v>
      </c>
      <c r="F31" s="34">
        <f t="shared" si="10"/>
        <v>304209</v>
      </c>
      <c r="G31" s="34">
        <f t="shared" si="10"/>
        <v>210</v>
      </c>
      <c r="H31" s="34">
        <f t="shared" si="10"/>
        <v>3318267</v>
      </c>
      <c r="I31" s="34">
        <f t="shared" si="10"/>
        <v>29826521</v>
      </c>
      <c r="J31" s="34">
        <f t="shared" si="0"/>
        <v>217</v>
      </c>
      <c r="K31" s="34">
        <f t="shared" si="1"/>
        <v>3352068</v>
      </c>
      <c r="L31" s="34">
        <f t="shared" si="2"/>
        <v>30130730</v>
      </c>
    </row>
    <row r="32" spans="1:12" ht="30" customHeight="1" x14ac:dyDescent="0.15">
      <c r="A32" s="14"/>
      <c r="B32" s="80" t="s">
        <v>55</v>
      </c>
      <c r="C32" s="23" t="s">
        <v>46</v>
      </c>
      <c r="D32" s="19">
        <v>0</v>
      </c>
      <c r="E32" s="19">
        <v>0</v>
      </c>
      <c r="F32" s="19">
        <v>0</v>
      </c>
      <c r="G32" s="19">
        <v>195</v>
      </c>
      <c r="H32" s="19">
        <v>5762597</v>
      </c>
      <c r="I32" s="19">
        <v>51763557</v>
      </c>
      <c r="J32" s="33">
        <f t="shared" si="0"/>
        <v>195</v>
      </c>
      <c r="K32" s="33">
        <f t="shared" si="1"/>
        <v>5762597</v>
      </c>
      <c r="L32" s="33">
        <f t="shared" si="2"/>
        <v>51763557</v>
      </c>
    </row>
    <row r="33" spans="1:12" ht="30" customHeight="1" x14ac:dyDescent="0.15">
      <c r="A33" s="14"/>
      <c r="B33" s="81"/>
      <c r="C33" s="23" t="s">
        <v>47</v>
      </c>
      <c r="D33" s="19">
        <v>0</v>
      </c>
      <c r="E33" s="19">
        <v>0</v>
      </c>
      <c r="F33" s="19"/>
      <c r="G33" s="19">
        <v>217</v>
      </c>
      <c r="H33" s="19">
        <v>6418472</v>
      </c>
      <c r="I33" s="19">
        <v>57757915</v>
      </c>
      <c r="J33" s="33">
        <f t="shared" si="0"/>
        <v>217</v>
      </c>
      <c r="K33" s="33">
        <f t="shared" si="1"/>
        <v>6418472</v>
      </c>
      <c r="L33" s="33">
        <f t="shared" si="2"/>
        <v>57757915</v>
      </c>
    </row>
    <row r="34" spans="1:12" ht="30" customHeight="1" x14ac:dyDescent="0.15">
      <c r="A34" s="14"/>
      <c r="B34" s="81"/>
      <c r="C34" s="23" t="s">
        <v>48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33">
        <f t="shared" si="0"/>
        <v>0</v>
      </c>
      <c r="K34" s="33">
        <f t="shared" si="1"/>
        <v>0</v>
      </c>
      <c r="L34" s="33">
        <f t="shared" si="2"/>
        <v>0</v>
      </c>
    </row>
    <row r="35" spans="1:12" ht="30" customHeight="1" x14ac:dyDescent="0.15">
      <c r="A35" s="14"/>
      <c r="B35" s="81"/>
      <c r="C35" s="23" t="s">
        <v>77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3">
        <f t="shared" ref="J35" si="11">D35+G35</f>
        <v>0</v>
      </c>
      <c r="K35" s="33">
        <f t="shared" ref="K35" si="12">E35+H35</f>
        <v>0</v>
      </c>
      <c r="L35" s="33">
        <f t="shared" ref="L35" si="13">F35+I35</f>
        <v>0</v>
      </c>
    </row>
    <row r="36" spans="1:12" ht="30" customHeight="1" x14ac:dyDescent="0.15">
      <c r="A36" s="14"/>
      <c r="B36" s="82"/>
      <c r="C36" s="35" t="s">
        <v>20</v>
      </c>
      <c r="D36" s="34">
        <f t="shared" ref="D36:I36" si="14">SUM(D32:D35)</f>
        <v>0</v>
      </c>
      <c r="E36" s="34">
        <f t="shared" si="14"/>
        <v>0</v>
      </c>
      <c r="F36" s="34">
        <f t="shared" si="14"/>
        <v>0</v>
      </c>
      <c r="G36" s="34">
        <f t="shared" si="14"/>
        <v>412</v>
      </c>
      <c r="H36" s="34">
        <f t="shared" si="14"/>
        <v>12181069</v>
      </c>
      <c r="I36" s="34">
        <f t="shared" si="14"/>
        <v>109521472</v>
      </c>
      <c r="J36" s="34">
        <f t="shared" ref="J36:L37" si="15">D36+G36</f>
        <v>412</v>
      </c>
      <c r="K36" s="34">
        <f t="shared" si="15"/>
        <v>12181069</v>
      </c>
      <c r="L36" s="34">
        <f t="shared" si="15"/>
        <v>109521472</v>
      </c>
    </row>
    <row r="37" spans="1:12" ht="30" customHeight="1" x14ac:dyDescent="0.15">
      <c r="A37" s="14"/>
      <c r="B37" s="76" t="s">
        <v>2</v>
      </c>
      <c r="C37" s="76"/>
      <c r="D37" s="36">
        <f t="shared" ref="D37:I37" si="16">D36+D31+D21</f>
        <v>312</v>
      </c>
      <c r="E37" s="36">
        <f t="shared" si="16"/>
        <v>411701</v>
      </c>
      <c r="F37" s="36">
        <f t="shared" si="16"/>
        <v>3902752</v>
      </c>
      <c r="G37" s="36">
        <f t="shared" si="16"/>
        <v>3355</v>
      </c>
      <c r="H37" s="36">
        <f t="shared" si="16"/>
        <v>26988820</v>
      </c>
      <c r="I37" s="36">
        <f t="shared" si="16"/>
        <v>244083376</v>
      </c>
      <c r="J37" s="36">
        <f t="shared" si="15"/>
        <v>3667</v>
      </c>
      <c r="K37" s="36">
        <f t="shared" si="15"/>
        <v>27400521</v>
      </c>
      <c r="L37" s="36">
        <f t="shared" si="15"/>
        <v>247986128</v>
      </c>
    </row>
    <row r="40" spans="1:12" ht="13.5" customHeight="1" x14ac:dyDescent="0.15"/>
  </sheetData>
  <mergeCells count="10">
    <mergeCell ref="A1:F1"/>
    <mergeCell ref="G3:I3"/>
    <mergeCell ref="J3:L3"/>
    <mergeCell ref="C3:C4"/>
    <mergeCell ref="B32:B36"/>
    <mergeCell ref="B37:C37"/>
    <mergeCell ref="B3:B4"/>
    <mergeCell ref="B5:B21"/>
    <mergeCell ref="D3:F3"/>
    <mergeCell ref="B22:B31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鈴木亘</cp:lastModifiedBy>
  <cp:lastPrinted>2019-05-16T07:39:27Z</cp:lastPrinted>
  <dcterms:created xsi:type="dcterms:W3CDTF">2006-05-10T06:38:17Z</dcterms:created>
  <dcterms:modified xsi:type="dcterms:W3CDTF">2019-08-16T00:11:49Z</dcterms:modified>
</cp:coreProperties>
</file>