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52511"/>
</workbook>
</file>

<file path=xl/calcChain.xml><?xml version="1.0" encoding="utf-8"?>
<calcChain xmlns="http://schemas.openxmlformats.org/spreadsheetml/2006/main">
  <c r="I36" i="6" l="1"/>
  <c r="L35" i="6"/>
  <c r="K35" i="6"/>
  <c r="J35" i="6"/>
  <c r="H36" i="6"/>
  <c r="G36" i="6"/>
  <c r="F36" i="6"/>
  <c r="E36" i="6"/>
  <c r="D36" i="6"/>
  <c r="G21" i="6"/>
  <c r="I21" i="6"/>
  <c r="L15" i="6"/>
  <c r="K15" i="6"/>
  <c r="J15" i="6"/>
  <c r="F37" i="4"/>
  <c r="E37" i="4"/>
  <c r="D37" i="4"/>
  <c r="H37" i="4"/>
  <c r="I37" i="4"/>
  <c r="J37" i="4"/>
  <c r="K37" i="4"/>
  <c r="L37" i="4"/>
  <c r="M36" i="4"/>
  <c r="N36" i="4" s="1"/>
  <c r="F36" i="4"/>
  <c r="F10" i="4"/>
  <c r="M37" i="4" l="1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M33" i="4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N34" i="4" s="1"/>
  <c r="F34" i="4"/>
  <c r="F33" i="4"/>
  <c r="N33" i="4" s="1"/>
  <c r="M20" i="4"/>
  <c r="N20" i="4" s="1"/>
  <c r="N35" i="4" l="1"/>
  <c r="N13" i="4"/>
  <c r="N12" i="4"/>
  <c r="F21" i="4"/>
  <c r="M21" i="4"/>
  <c r="J21" i="6"/>
  <c r="G37" i="6"/>
  <c r="F37" i="6"/>
  <c r="H37" i="6"/>
  <c r="D37" i="6"/>
  <c r="E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<sst xmlns="http://schemas.openxmlformats.org/spreadsheetml/2006/main" count="137" uniqueCount="84">
  <si>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</si>
  <si>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</si>
  <si>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</si>
  <si>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</si>
  <si>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</si>
  <si>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</si>
  <si>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</si>
  <si>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</si>
  <si>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</si>
  <si>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</si>
  <si>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</si>
  <si>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</si>
  <si>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</si>
  <si>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</si>
  <si>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</si>
  <si>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</si>
  <si>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</si>
  <si>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</si>
  <si>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</si>
  <si>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</si>
  <si>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</si>
  <si>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</si>
  <si>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</si>
  <si>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</si>
  <si>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</si>
  <si>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</si>
  <si>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</si>
  <si>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</si>
  <si>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</si>
  <si>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</si>
  <si>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</si>
  <si>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</si>
  <si>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</si>
  <si>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</si>
  <si>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</si>
  <si>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</si>
  <si>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</si>
  <si>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</si>
  <si>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</si>
  <si>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</si>
  <si>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</si>
  <si>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</si>
  <si>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</si>
  <si>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</si>
  <si>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</si>
  <si>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</si>
  <si>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</si>
  <si>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</si>
  <si>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</si>
  <si>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</si>
  <si>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</si>
  <si>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</si>
  <si>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</si>
  <si>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</si>
  <si>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</si>
  <si>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</si>
  <si>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</si>
  <si>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</si>
  <si>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</si>
  <si>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</si>
  <si>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</si>
  <si>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</si>
  <si>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</si>
  <si>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</si>
  <si>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</si>
  <si>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</si>
  <si>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</si>
  <si>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</si>
  <si>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</si>
  <si>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</si>
  <si>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</si>
  <si>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</si>
  <si>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</si>
  <si>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</si>
  <si>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</si>
  <si>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</si>
  <si>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</si>
  <si>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</si>
  <si>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Ⅰ　要介護認定者数、サービス受給者数（7月）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</si>
  <si>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Ⅱ　介護給付・予防給付費の状況（6月審査分）</t>
    <rPh sb="17" eb="18">
      <t>ガツ</t>
    </rPh>
    <rPh sb="18" eb="20">
      <t>シンサ</t>
    </rPh>
    <rPh sb="20" eb="21">
      <t>ブン</t>
    </rPh>
    <phoneticPr fontId="2"/>
  </si>
  <si>
    <t>短期入所療養介護
(介護療養型医療施設等）</t>
    <rPh sb="19" eb="20">
      <t>トウ</t>
    </rPh>
    <phoneticPr fontId="2"/>
  </si>
  <si>
    <t>特定施設入居者生活介護</t>
    <rPh sb="5" eb="6">
      <t>キョ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</si>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</sst>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opLeftCell="A19" zoomScale="90" zoomScaleNormal="90" workbookViewId="0">
      <selection activeCell="M36" sqref="M36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50" t="s">
        <v>78</v>
      </c>
      <c r="B1" s="50"/>
      <c r="C1" s="50"/>
      <c r="D1" s="50"/>
      <c r="E1" s="50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58" t="s">
        <v>0</v>
      </c>
      <c r="C4" s="59"/>
      <c r="D4" s="51" t="s">
        <v>58</v>
      </c>
      <c r="E4" s="52"/>
      <c r="F4" s="53"/>
      <c r="G4" s="51" t="s">
        <v>59</v>
      </c>
      <c r="H4" s="52"/>
      <c r="I4" s="52"/>
      <c r="J4" s="52"/>
      <c r="K4" s="52"/>
      <c r="L4" s="52"/>
      <c r="M4" s="53"/>
      <c r="N4" s="54" t="s">
        <v>2</v>
      </c>
    </row>
    <row r="5" spans="1:17" ht="30" customHeight="1" x14ac:dyDescent="0.15">
      <c r="B5" s="60"/>
      <c r="C5" s="61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5"/>
    </row>
    <row r="6" spans="1:17" ht="30" customHeight="1" x14ac:dyDescent="0.15">
      <c r="B6" s="57" t="s">
        <v>10</v>
      </c>
      <c r="C6" s="57"/>
      <c r="D6" s="5">
        <f>SUM(D7:D12)</f>
        <v>285</v>
      </c>
      <c r="E6" s="5">
        <f>SUM(E7:E12)</f>
        <v>176</v>
      </c>
      <c r="F6" s="25">
        <f t="shared" ref="F6:F10" si="0">D6+E6</f>
        <v>461</v>
      </c>
      <c r="G6" s="5">
        <v>0</v>
      </c>
      <c r="H6" s="5">
        <f t="shared" ref="H6:L6" si="1">SUM(H7:H12)</f>
        <v>460</v>
      </c>
      <c r="I6" s="5">
        <f t="shared" si="1"/>
        <v>325</v>
      </c>
      <c r="J6" s="5">
        <f t="shared" si="1"/>
        <v>260</v>
      </c>
      <c r="K6" s="5">
        <f t="shared" si="1"/>
        <v>239</v>
      </c>
      <c r="L6" s="5">
        <f t="shared" si="1"/>
        <v>214</v>
      </c>
      <c r="M6" s="25">
        <f t="shared" ref="M6:M10" si="2">L6+K6+J6+I6+H6+G6</f>
        <v>1498</v>
      </c>
      <c r="N6" s="25">
        <f t="shared" ref="N6:N10" si="3">M6+F6</f>
        <v>1959</v>
      </c>
    </row>
    <row r="7" spans="1:17" ht="30" customHeight="1" x14ac:dyDescent="0.15">
      <c r="B7" s="72" t="s">
        <v>65</v>
      </c>
      <c r="C7" s="73"/>
      <c r="D7" s="28">
        <v>13</v>
      </c>
      <c r="E7" s="28">
        <v>6</v>
      </c>
      <c r="F7" s="29">
        <f t="shared" si="0"/>
        <v>19</v>
      </c>
      <c r="G7" s="28">
        <v>0</v>
      </c>
      <c r="H7" s="28">
        <v>10</v>
      </c>
      <c r="I7" s="30">
        <v>8</v>
      </c>
      <c r="J7" s="28">
        <v>9</v>
      </c>
      <c r="K7" s="28">
        <v>11</v>
      </c>
      <c r="L7" s="28">
        <v>7</v>
      </c>
      <c r="M7" s="29">
        <f t="shared" si="2"/>
        <v>45</v>
      </c>
      <c r="N7" s="29">
        <f t="shared" si="3"/>
        <v>64</v>
      </c>
    </row>
    <row r="8" spans="1:17" ht="30" customHeight="1" x14ac:dyDescent="0.15">
      <c r="B8" s="72" t="s">
        <v>66</v>
      </c>
      <c r="C8" s="73"/>
      <c r="D8" s="28">
        <v>15</v>
      </c>
      <c r="E8" s="28">
        <v>6</v>
      </c>
      <c r="F8" s="29">
        <f t="shared" si="0"/>
        <v>21</v>
      </c>
      <c r="G8" s="28">
        <v>0</v>
      </c>
      <c r="H8" s="28">
        <v>17</v>
      </c>
      <c r="I8" s="30">
        <v>17</v>
      </c>
      <c r="J8" s="28">
        <v>19</v>
      </c>
      <c r="K8" s="28">
        <v>15</v>
      </c>
      <c r="L8" s="28">
        <v>9</v>
      </c>
      <c r="M8" s="29">
        <f t="shared" si="2"/>
        <v>77</v>
      </c>
      <c r="N8" s="29">
        <f t="shared" si="3"/>
        <v>98</v>
      </c>
    </row>
    <row r="9" spans="1:17" ht="30" customHeight="1" x14ac:dyDescent="0.15">
      <c r="B9" s="72" t="s">
        <v>67</v>
      </c>
      <c r="C9" s="73"/>
      <c r="D9" s="28">
        <v>26</v>
      </c>
      <c r="E9" s="28">
        <v>18</v>
      </c>
      <c r="F9" s="29">
        <f t="shared" si="0"/>
        <v>44</v>
      </c>
      <c r="G9" s="28">
        <v>0</v>
      </c>
      <c r="H9" s="28">
        <v>55</v>
      </c>
      <c r="I9" s="30">
        <v>27</v>
      </c>
      <c r="J9" s="28">
        <v>20</v>
      </c>
      <c r="K9" s="28">
        <v>18</v>
      </c>
      <c r="L9" s="28">
        <v>14</v>
      </c>
      <c r="M9" s="29">
        <f t="shared" si="2"/>
        <v>134</v>
      </c>
      <c r="N9" s="29">
        <f t="shared" si="3"/>
        <v>178</v>
      </c>
    </row>
    <row r="10" spans="1:17" ht="30" customHeight="1" x14ac:dyDescent="0.15">
      <c r="B10" s="72" t="s">
        <v>68</v>
      </c>
      <c r="C10" s="73"/>
      <c r="D10" s="28">
        <v>73</v>
      </c>
      <c r="E10" s="28">
        <v>48</v>
      </c>
      <c r="F10" s="29">
        <f t="shared" si="0"/>
        <v>121</v>
      </c>
      <c r="G10" s="28">
        <v>0</v>
      </c>
      <c r="H10" s="28">
        <v>117</v>
      </c>
      <c r="I10" s="30">
        <v>94</v>
      </c>
      <c r="J10" s="28">
        <v>39</v>
      </c>
      <c r="K10" s="28">
        <v>44</v>
      </c>
      <c r="L10" s="28">
        <v>40</v>
      </c>
      <c r="M10" s="29">
        <f t="shared" si="2"/>
        <v>334</v>
      </c>
      <c r="N10" s="29">
        <f t="shared" si="3"/>
        <v>455</v>
      </c>
    </row>
    <row r="11" spans="1:17" s="3" customFormat="1" ht="30" customHeight="1" x14ac:dyDescent="0.15">
      <c r="B11" s="72" t="s">
        <v>69</v>
      </c>
      <c r="C11" s="73"/>
      <c r="D11" s="28">
        <v>99</v>
      </c>
      <c r="E11" s="28">
        <v>55</v>
      </c>
      <c r="F11" s="29">
        <f>D11+E11</f>
        <v>154</v>
      </c>
      <c r="G11" s="28">
        <v>0</v>
      </c>
      <c r="H11" s="28">
        <v>141</v>
      </c>
      <c r="I11" s="28">
        <v>84</v>
      </c>
      <c r="J11" s="28">
        <v>76</v>
      </c>
      <c r="K11" s="28">
        <v>67</v>
      </c>
      <c r="L11" s="28">
        <v>59</v>
      </c>
      <c r="M11" s="29">
        <f>L11+K11+J11+I11+H11+G11</f>
        <v>427</v>
      </c>
      <c r="N11" s="29">
        <f>M11+F11</f>
        <v>581</v>
      </c>
      <c r="O11" s="2"/>
      <c r="P11" s="2"/>
      <c r="Q11" s="2"/>
    </row>
    <row r="12" spans="1:17" s="3" customFormat="1" ht="30" customHeight="1" x14ac:dyDescent="0.15">
      <c r="B12" s="72" t="s">
        <v>70</v>
      </c>
      <c r="C12" s="73"/>
      <c r="D12" s="28">
        <v>59</v>
      </c>
      <c r="E12" s="28">
        <v>43</v>
      </c>
      <c r="F12" s="29">
        <f>D12+E12</f>
        <v>102</v>
      </c>
      <c r="G12" s="28">
        <v>0</v>
      </c>
      <c r="H12" s="28">
        <v>120</v>
      </c>
      <c r="I12" s="28">
        <v>95</v>
      </c>
      <c r="J12" s="28">
        <v>97</v>
      </c>
      <c r="K12" s="28">
        <v>84</v>
      </c>
      <c r="L12" s="28">
        <v>85</v>
      </c>
      <c r="M12" s="29">
        <f>L12+K12+J12+I12+H12+G12</f>
        <v>481</v>
      </c>
      <c r="N12" s="29">
        <f>M12+F12</f>
        <v>583</v>
      </c>
      <c r="O12" s="2"/>
      <c r="P12" s="2"/>
      <c r="Q12" s="2"/>
    </row>
    <row r="13" spans="1:17" s="3" customFormat="1" ht="30" customHeight="1" x14ac:dyDescent="0.15">
      <c r="B13" s="57" t="s">
        <v>11</v>
      </c>
      <c r="C13" s="57"/>
      <c r="D13" s="5">
        <v>7</v>
      </c>
      <c r="E13" s="5">
        <v>3</v>
      </c>
      <c r="F13" s="25">
        <f>D13+E13</f>
        <v>10</v>
      </c>
      <c r="G13" s="5">
        <v>0</v>
      </c>
      <c r="H13" s="5">
        <v>8</v>
      </c>
      <c r="I13" s="5">
        <v>8</v>
      </c>
      <c r="J13" s="5">
        <v>7</v>
      </c>
      <c r="K13" s="5">
        <v>4</v>
      </c>
      <c r="L13" s="5">
        <v>6</v>
      </c>
      <c r="M13" s="25">
        <f>L13+K13+J13+I13+H13+G13</f>
        <v>33</v>
      </c>
      <c r="N13" s="25">
        <f>M13+F13</f>
        <v>43</v>
      </c>
      <c r="O13" s="2"/>
      <c r="P13" s="2"/>
      <c r="Q13" s="2"/>
    </row>
    <row r="14" spans="1:17" ht="30" customHeight="1" x14ac:dyDescent="0.15">
      <c r="B14" s="57" t="s">
        <v>12</v>
      </c>
      <c r="C14" s="57"/>
      <c r="D14" s="5">
        <f>SUM(D6,D13)</f>
        <v>292</v>
      </c>
      <c r="E14" s="5">
        <f>SUM(E6,E13)</f>
        <v>179</v>
      </c>
      <c r="F14" s="25">
        <f>D14+E14</f>
        <v>471</v>
      </c>
      <c r="G14" s="5">
        <f>SUM(G6,G13)</f>
        <v>0</v>
      </c>
      <c r="H14" s="5">
        <f t="shared" ref="H14:L14" si="4">SUM(H6,H13)</f>
        <v>468</v>
      </c>
      <c r="I14" s="5">
        <f t="shared" si="4"/>
        <v>333</v>
      </c>
      <c r="J14" s="5">
        <f t="shared" si="4"/>
        <v>267</v>
      </c>
      <c r="K14" s="5">
        <f t="shared" si="4"/>
        <v>243</v>
      </c>
      <c r="L14" s="5">
        <f t="shared" si="4"/>
        <v>220</v>
      </c>
      <c r="M14" s="25">
        <f>L14+K14+J14+I14+H14+G14</f>
        <v>1531</v>
      </c>
      <c r="N14" s="25">
        <f>M14+F14</f>
        <v>2002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58" t="s">
        <v>0</v>
      </c>
      <c r="C17" s="59"/>
      <c r="D17" s="51" t="s">
        <v>49</v>
      </c>
      <c r="E17" s="66"/>
      <c r="F17" s="67"/>
      <c r="G17" s="51" t="s">
        <v>50</v>
      </c>
      <c r="H17" s="52"/>
      <c r="I17" s="52"/>
      <c r="J17" s="52"/>
      <c r="K17" s="52"/>
      <c r="L17" s="52"/>
      <c r="M17" s="53"/>
      <c r="N17" s="54" t="s">
        <v>2</v>
      </c>
    </row>
    <row r="18" spans="1:17" ht="30" customHeight="1" x14ac:dyDescent="0.15">
      <c r="B18" s="60"/>
      <c r="C18" s="61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5"/>
    </row>
    <row r="19" spans="1:17" ht="30" customHeight="1" x14ac:dyDescent="0.15">
      <c r="B19" s="69" t="s">
        <v>10</v>
      </c>
      <c r="C19" s="70"/>
      <c r="D19" s="5">
        <v>46</v>
      </c>
      <c r="E19" s="5">
        <v>73</v>
      </c>
      <c r="F19" s="25">
        <f>D19+E19</f>
        <v>119</v>
      </c>
      <c r="G19" s="5">
        <v>0</v>
      </c>
      <c r="H19" s="5">
        <v>336</v>
      </c>
      <c r="I19" s="5">
        <v>232</v>
      </c>
      <c r="J19" s="5">
        <v>154</v>
      </c>
      <c r="K19" s="5">
        <v>102</v>
      </c>
      <c r="L19" s="5">
        <v>76</v>
      </c>
      <c r="M19" s="25">
        <f>G19+H19+I19+J19+K19+L19</f>
        <v>900</v>
      </c>
      <c r="N19" s="25">
        <f>M19+F19</f>
        <v>1019</v>
      </c>
    </row>
    <row r="20" spans="1:17" ht="30" customHeight="1" x14ac:dyDescent="0.15">
      <c r="B20" s="57" t="s">
        <v>11</v>
      </c>
      <c r="C20" s="57"/>
      <c r="D20" s="5">
        <v>3</v>
      </c>
      <c r="E20" s="5">
        <v>3</v>
      </c>
      <c r="F20" s="25">
        <f>D20+E20</f>
        <v>6</v>
      </c>
      <c r="G20" s="5">
        <v>0</v>
      </c>
      <c r="H20" s="5">
        <v>6</v>
      </c>
      <c r="I20" s="5">
        <v>9</v>
      </c>
      <c r="J20" s="5">
        <v>4</v>
      </c>
      <c r="K20" s="5">
        <v>0</v>
      </c>
      <c r="L20" s="5">
        <v>2</v>
      </c>
      <c r="M20" s="25">
        <f>G20+H20+I20+J20+K20+L20</f>
        <v>21</v>
      </c>
      <c r="N20" s="25">
        <f>M20+F20</f>
        <v>27</v>
      </c>
    </row>
    <row r="21" spans="1:17" ht="30" customHeight="1" x14ac:dyDescent="0.15">
      <c r="B21" s="57" t="s">
        <v>12</v>
      </c>
      <c r="C21" s="57"/>
      <c r="D21" s="5">
        <f>D19+D20</f>
        <v>49</v>
      </c>
      <c r="E21" s="5">
        <f>E19+E20</f>
        <v>76</v>
      </c>
      <c r="F21" s="25">
        <f>D21+E21</f>
        <v>125</v>
      </c>
      <c r="G21" s="5">
        <v>0</v>
      </c>
      <c r="H21" s="5">
        <f>H19+H20</f>
        <v>342</v>
      </c>
      <c r="I21" s="5">
        <f>I19+I20</f>
        <v>241</v>
      </c>
      <c r="J21" s="5">
        <f>J19+J20</f>
        <v>158</v>
      </c>
      <c r="K21" s="5">
        <f>K19+K20</f>
        <v>102</v>
      </c>
      <c r="L21" s="5">
        <f>L19+L20</f>
        <v>78</v>
      </c>
      <c r="M21" s="25">
        <f>G21+H21+I21+J21+K21+L21</f>
        <v>921</v>
      </c>
      <c r="N21" s="25">
        <f>M21+F21</f>
        <v>1046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8" t="s">
        <v>0</v>
      </c>
      <c r="C24" s="59"/>
      <c r="D24" s="51" t="s">
        <v>49</v>
      </c>
      <c r="E24" s="52"/>
      <c r="F24" s="53"/>
      <c r="G24" s="51" t="s">
        <v>50</v>
      </c>
      <c r="H24" s="52"/>
      <c r="I24" s="52"/>
      <c r="J24" s="52"/>
      <c r="K24" s="52"/>
      <c r="L24" s="52"/>
      <c r="M24" s="53"/>
      <c r="N24" s="54" t="s">
        <v>2</v>
      </c>
      <c r="O24" s="12"/>
      <c r="P24" s="12"/>
      <c r="Q24" s="12"/>
    </row>
    <row r="25" spans="1:17" s="11" customFormat="1" ht="30" customHeight="1" x14ac:dyDescent="0.15">
      <c r="A25"/>
      <c r="B25" s="60"/>
      <c r="C25" s="61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5"/>
      <c r="O25" s="12"/>
      <c r="P25" s="12"/>
      <c r="Q25" s="12"/>
    </row>
    <row r="26" spans="1:17" s="11" customFormat="1" ht="30" customHeight="1" x14ac:dyDescent="0.15">
      <c r="A26"/>
      <c r="B26" s="57" t="s">
        <v>10</v>
      </c>
      <c r="C26" s="57"/>
      <c r="D26" s="5">
        <v>5</v>
      </c>
      <c r="E26" s="5">
        <v>1</v>
      </c>
      <c r="F26" s="25">
        <f>D26+E26</f>
        <v>6</v>
      </c>
      <c r="G26" s="5">
        <v>0</v>
      </c>
      <c r="H26" s="5">
        <v>76</v>
      </c>
      <c r="I26" s="5">
        <v>61</v>
      </c>
      <c r="J26" s="5">
        <v>36</v>
      </c>
      <c r="K26" s="5">
        <v>23</v>
      </c>
      <c r="L26" s="5">
        <v>10</v>
      </c>
      <c r="M26" s="25">
        <f>G26+H26+I26+J26+K26+L26</f>
        <v>206</v>
      </c>
      <c r="N26" s="25">
        <f>M26+F26</f>
        <v>212</v>
      </c>
      <c r="O26" s="12"/>
      <c r="P26" s="12"/>
      <c r="Q26" s="12"/>
    </row>
    <row r="27" spans="1:17" s="11" customFormat="1" ht="30" customHeight="1" x14ac:dyDescent="0.15">
      <c r="A27"/>
      <c r="B27" s="57" t="s">
        <v>11</v>
      </c>
      <c r="C27" s="57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2</v>
      </c>
      <c r="K27" s="5">
        <v>0</v>
      </c>
      <c r="L27" s="5">
        <v>0</v>
      </c>
      <c r="M27" s="25">
        <f>G27+H27+I27+J27+K27+L27</f>
        <v>4</v>
      </c>
      <c r="N27" s="25">
        <f>M27+F27</f>
        <v>4</v>
      </c>
      <c r="O27" s="12"/>
      <c r="P27" s="12"/>
      <c r="Q27" s="12"/>
    </row>
    <row r="28" spans="1:17" s="11" customFormat="1" ht="30" customHeight="1" x14ac:dyDescent="0.15">
      <c r="A28"/>
      <c r="B28" s="57" t="s">
        <v>12</v>
      </c>
      <c r="C28" s="57"/>
      <c r="D28" s="5">
        <f>SUM(D26:D27)</f>
        <v>5</v>
      </c>
      <c r="E28" s="5">
        <f t="shared" ref="E28:L28" si="5">SUM(E26:E27)</f>
        <v>1</v>
      </c>
      <c r="F28" s="25">
        <f t="shared" si="5"/>
        <v>6</v>
      </c>
      <c r="G28" s="5">
        <f t="shared" si="5"/>
        <v>0</v>
      </c>
      <c r="H28" s="5">
        <f t="shared" si="5"/>
        <v>77</v>
      </c>
      <c r="I28" s="5">
        <f t="shared" si="5"/>
        <v>62</v>
      </c>
      <c r="J28" s="5">
        <f t="shared" si="5"/>
        <v>38</v>
      </c>
      <c r="K28" s="5">
        <f t="shared" si="5"/>
        <v>23</v>
      </c>
      <c r="L28" s="5">
        <f t="shared" si="5"/>
        <v>10</v>
      </c>
      <c r="M28" s="25">
        <f>G28+H28+I28+J28+K28+L28</f>
        <v>210</v>
      </c>
      <c r="N28" s="25">
        <f>M28+F28</f>
        <v>216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68" t="s">
        <v>0</v>
      </c>
      <c r="C31" s="68"/>
      <c r="D31" s="62" t="s">
        <v>49</v>
      </c>
      <c r="E31" s="63"/>
      <c r="F31" s="63"/>
      <c r="G31" s="62" t="s">
        <v>60</v>
      </c>
      <c r="H31" s="63"/>
      <c r="I31" s="63"/>
      <c r="J31" s="63"/>
      <c r="K31" s="63"/>
      <c r="L31" s="63"/>
      <c r="M31" s="63"/>
      <c r="N31" s="64" t="s">
        <v>17</v>
      </c>
      <c r="O31"/>
      <c r="P31"/>
      <c r="Q31"/>
    </row>
    <row r="32" spans="1:17" ht="30" customHeight="1" x14ac:dyDescent="0.15">
      <c r="B32" s="68"/>
      <c r="C32" s="68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65"/>
      <c r="O32"/>
      <c r="P32"/>
      <c r="Q32"/>
    </row>
    <row r="33" spans="2:17" ht="30" customHeight="1" x14ac:dyDescent="0.15">
      <c r="B33" s="56" t="s">
        <v>14</v>
      </c>
      <c r="C33" s="56"/>
      <c r="D33" s="40">
        <v>0</v>
      </c>
      <c r="E33" s="40">
        <v>0</v>
      </c>
      <c r="F33" s="46">
        <f>D33+E33</f>
        <v>0</v>
      </c>
      <c r="G33" s="41"/>
      <c r="H33" s="40">
        <v>4</v>
      </c>
      <c r="I33" s="42">
        <v>9</v>
      </c>
      <c r="J33" s="42">
        <v>41</v>
      </c>
      <c r="K33" s="42">
        <v>65</v>
      </c>
      <c r="L33" s="43">
        <v>72</v>
      </c>
      <c r="M33" s="48">
        <f>G33+H33+I33+J33+K33+L33</f>
        <v>191</v>
      </c>
      <c r="N33" s="48">
        <f>M33+F33</f>
        <v>191</v>
      </c>
      <c r="O33"/>
      <c r="P33"/>
      <c r="Q33"/>
    </row>
    <row r="34" spans="2:17" ht="30" customHeight="1" x14ac:dyDescent="0.15">
      <c r="B34" s="56" t="s">
        <v>15</v>
      </c>
      <c r="C34" s="56"/>
      <c r="D34" s="40">
        <v>0</v>
      </c>
      <c r="E34" s="40">
        <v>0</v>
      </c>
      <c r="F34" s="46">
        <f>D34+E34</f>
        <v>0</v>
      </c>
      <c r="G34" s="41"/>
      <c r="H34" s="40">
        <v>24</v>
      </c>
      <c r="I34" s="42">
        <v>40</v>
      </c>
      <c r="J34" s="42">
        <v>41</v>
      </c>
      <c r="K34" s="42">
        <v>56</v>
      </c>
      <c r="L34" s="43">
        <v>57</v>
      </c>
      <c r="M34" s="48">
        <f>G34+H34+I34+J34+K34+L34</f>
        <v>218</v>
      </c>
      <c r="N34" s="48">
        <f>M34+F34</f>
        <v>218</v>
      </c>
      <c r="O34"/>
      <c r="P34"/>
      <c r="Q34"/>
    </row>
    <row r="35" spans="2:17" ht="30" customHeight="1" x14ac:dyDescent="0.15">
      <c r="B35" s="56" t="s">
        <v>16</v>
      </c>
      <c r="C35" s="56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1</v>
      </c>
      <c r="M35" s="48">
        <f>G35+H35+I35+J35+K35+L35</f>
        <v>1</v>
      </c>
      <c r="N35" s="48">
        <f>M35+F35</f>
        <v>1</v>
      </c>
      <c r="O35"/>
      <c r="P35"/>
      <c r="Q35"/>
    </row>
    <row r="36" spans="2:17" ht="30" customHeight="1" x14ac:dyDescent="0.15">
      <c r="B36" s="71" t="s">
        <v>75</v>
      </c>
      <c r="C36" s="56"/>
      <c r="D36" s="40">
        <v>0</v>
      </c>
      <c r="E36" s="40">
        <v>0</v>
      </c>
      <c r="F36" s="46">
        <f>D36+E36</f>
        <v>0</v>
      </c>
      <c r="G36" s="41"/>
      <c r="H36" s="40">
        <v>0</v>
      </c>
      <c r="I36" s="42">
        <v>0</v>
      </c>
      <c r="J36" s="42">
        <v>0</v>
      </c>
      <c r="K36" s="42">
        <v>0</v>
      </c>
      <c r="L36" s="43">
        <v>0</v>
      </c>
      <c r="M36" s="49">
        <f>G36+H36+I36+J36+K36+L36</f>
        <v>0</v>
      </c>
      <c r="N36" s="49">
        <f>M36+F36</f>
        <v>0</v>
      </c>
      <c r="O36"/>
      <c r="P36"/>
      <c r="Q36"/>
    </row>
    <row r="37" spans="2:17" ht="30" customHeight="1" x14ac:dyDescent="0.15">
      <c r="B37" s="56" t="s">
        <v>12</v>
      </c>
      <c r="C37" s="56"/>
      <c r="D37" s="45">
        <f t="shared" ref="D37" si="6">D33+D34+D35+D36</f>
        <v>0</v>
      </c>
      <c r="E37" s="45">
        <f>E33+E34+E35+E36</f>
        <v>0</v>
      </c>
      <c r="F37" s="47">
        <f>D37+E37</f>
        <v>0</v>
      </c>
      <c r="G37" s="44"/>
      <c r="H37" s="45">
        <f>H33+H34+H35+H36</f>
        <v>28</v>
      </c>
      <c r="I37" s="45">
        <f>I33+I34+I35+I36</f>
        <v>49</v>
      </c>
      <c r="J37" s="45">
        <f>J33+J34+J35+J36</f>
        <v>82</v>
      </c>
      <c r="K37" s="45">
        <f>K33+K34+K35+K36</f>
        <v>121</v>
      </c>
      <c r="L37" s="45">
        <f>L33+L34+L35+L36</f>
        <v>130</v>
      </c>
      <c r="M37" s="47">
        <f>G37+H37+I37+J37+K37+L37</f>
        <v>410</v>
      </c>
      <c r="N37" s="47">
        <f>M37+F37</f>
        <v>410</v>
      </c>
    </row>
  </sheetData>
  <mergeCells count="37">
    <mergeCell ref="B10:C10"/>
    <mergeCell ref="N4:N5"/>
    <mergeCell ref="G4:M4"/>
    <mergeCell ref="B11:C11"/>
    <mergeCell ref="B12:C12"/>
    <mergeCell ref="D4:F4"/>
    <mergeCell ref="B6:C6"/>
    <mergeCell ref="B7:C7"/>
    <mergeCell ref="B8:C8"/>
    <mergeCell ref="B9:C9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  <mergeCell ref="A1:E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</mergeCells>
  <phoneticPr fontId="2"/>
  <pageMargins left="0.43" right="0.19" top="0.46" bottom="0.2" header="0.2" footer="0.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zoomScale="90" zoomScaleNormal="90" zoomScaleSheetLayoutView="100" workbookViewId="0">
      <selection activeCell="C30" sqref="C30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74" t="s">
        <v>79</v>
      </c>
      <c r="B1" s="74"/>
      <c r="C1" s="74"/>
      <c r="D1" s="74"/>
      <c r="E1" s="74"/>
      <c r="F1" s="74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6" t="s">
        <v>28</v>
      </c>
      <c r="C3" s="76" t="s">
        <v>56</v>
      </c>
      <c r="D3" s="67" t="s">
        <v>49</v>
      </c>
      <c r="E3" s="75"/>
      <c r="F3" s="75"/>
      <c r="G3" s="75" t="s">
        <v>50</v>
      </c>
      <c r="H3" s="75"/>
      <c r="I3" s="75"/>
      <c r="J3" s="76" t="s">
        <v>2</v>
      </c>
      <c r="K3" s="76"/>
      <c r="L3" s="76"/>
    </row>
    <row r="4" spans="1:12" ht="30" customHeight="1" x14ac:dyDescent="0.15">
      <c r="A4" s="14"/>
      <c r="B4" s="76"/>
      <c r="C4" s="76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81" t="s">
        <v>29</v>
      </c>
      <c r="C5" s="23" t="s">
        <v>30</v>
      </c>
      <c r="D5" s="19">
        <v>1</v>
      </c>
      <c r="E5" s="19">
        <v>2655</v>
      </c>
      <c r="F5" s="19">
        <v>23895</v>
      </c>
      <c r="G5" s="19">
        <v>172</v>
      </c>
      <c r="H5" s="19">
        <v>1212213</v>
      </c>
      <c r="I5" s="19">
        <v>10773256</v>
      </c>
      <c r="J5" s="33">
        <f>D5+G5</f>
        <v>173</v>
      </c>
      <c r="K5" s="33">
        <f>E5+H5</f>
        <v>1214868</v>
      </c>
      <c r="L5" s="33">
        <f>F5+I5</f>
        <v>10797151</v>
      </c>
    </row>
    <row r="6" spans="1:12" ht="30" customHeight="1" x14ac:dyDescent="0.15">
      <c r="A6" s="14"/>
      <c r="B6" s="81"/>
      <c r="C6" s="23" t="s">
        <v>31</v>
      </c>
      <c r="D6" s="19">
        <v>1</v>
      </c>
      <c r="E6" s="19">
        <v>4660</v>
      </c>
      <c r="F6" s="19">
        <v>41940</v>
      </c>
      <c r="G6" s="19">
        <v>22</v>
      </c>
      <c r="H6" s="19">
        <v>151468</v>
      </c>
      <c r="I6" s="19">
        <v>1360491</v>
      </c>
      <c r="J6" s="33">
        <f t="shared" ref="J6:J34" si="0">D6+G6</f>
        <v>23</v>
      </c>
      <c r="K6" s="33">
        <f t="shared" ref="K6:K34" si="1">E6+H6</f>
        <v>156128</v>
      </c>
      <c r="L6" s="33">
        <f t="shared" ref="L6:L34" si="2">F6+I6</f>
        <v>1402431</v>
      </c>
    </row>
    <row r="7" spans="1:12" ht="30" customHeight="1" x14ac:dyDescent="0.15">
      <c r="A7" s="14"/>
      <c r="B7" s="81"/>
      <c r="C7" s="23" t="s">
        <v>32</v>
      </c>
      <c r="D7" s="19">
        <v>23</v>
      </c>
      <c r="E7" s="19">
        <v>55919</v>
      </c>
      <c r="F7" s="19">
        <v>499591</v>
      </c>
      <c r="G7" s="19">
        <v>106</v>
      </c>
      <c r="H7" s="19">
        <v>409019</v>
      </c>
      <c r="I7" s="19">
        <v>3633652</v>
      </c>
      <c r="J7" s="33">
        <f t="shared" si="0"/>
        <v>129</v>
      </c>
      <c r="K7" s="33">
        <f t="shared" si="1"/>
        <v>464938</v>
      </c>
      <c r="L7" s="33">
        <f t="shared" si="2"/>
        <v>4133243</v>
      </c>
    </row>
    <row r="8" spans="1:12" ht="30" customHeight="1" x14ac:dyDescent="0.15">
      <c r="A8" s="14"/>
      <c r="B8" s="81"/>
      <c r="C8" s="23" t="s">
        <v>33</v>
      </c>
      <c r="D8" s="19">
        <v>6</v>
      </c>
      <c r="E8" s="19">
        <v>19422</v>
      </c>
      <c r="F8" s="19">
        <v>171608</v>
      </c>
      <c r="G8" s="19">
        <v>24</v>
      </c>
      <c r="H8" s="19">
        <v>76781</v>
      </c>
      <c r="I8" s="19">
        <v>691029</v>
      </c>
      <c r="J8" s="33">
        <f t="shared" si="0"/>
        <v>30</v>
      </c>
      <c r="K8" s="33">
        <f t="shared" si="1"/>
        <v>96203</v>
      </c>
      <c r="L8" s="33">
        <f t="shared" si="2"/>
        <v>862637</v>
      </c>
    </row>
    <row r="9" spans="1:12" ht="30" customHeight="1" x14ac:dyDescent="0.15">
      <c r="A9" s="14"/>
      <c r="B9" s="81"/>
      <c r="C9" s="23" t="s">
        <v>34</v>
      </c>
      <c r="D9" s="19">
        <v>3</v>
      </c>
      <c r="E9" s="19">
        <v>3272</v>
      </c>
      <c r="F9" s="19">
        <v>26176</v>
      </c>
      <c r="G9" s="19">
        <v>83</v>
      </c>
      <c r="H9" s="19">
        <v>46482</v>
      </c>
      <c r="I9" s="19">
        <v>412831</v>
      </c>
      <c r="J9" s="33">
        <f t="shared" si="0"/>
        <v>86</v>
      </c>
      <c r="K9" s="33">
        <f t="shared" si="1"/>
        <v>49754</v>
      </c>
      <c r="L9" s="33">
        <f t="shared" si="2"/>
        <v>439007</v>
      </c>
    </row>
    <row r="10" spans="1:12" ht="30" customHeight="1" x14ac:dyDescent="0.15">
      <c r="A10" s="14"/>
      <c r="B10" s="81"/>
      <c r="C10" s="23" t="s">
        <v>35</v>
      </c>
      <c r="D10" s="19">
        <v>0</v>
      </c>
      <c r="E10" s="19">
        <v>0</v>
      </c>
      <c r="F10" s="19">
        <v>0</v>
      </c>
      <c r="G10" s="19">
        <v>502</v>
      </c>
      <c r="H10" s="19">
        <v>3766163</v>
      </c>
      <c r="I10" s="19">
        <v>33814647</v>
      </c>
      <c r="J10" s="33">
        <f t="shared" si="0"/>
        <v>502</v>
      </c>
      <c r="K10" s="33">
        <f t="shared" si="1"/>
        <v>3766163</v>
      </c>
      <c r="L10" s="33">
        <f t="shared" si="2"/>
        <v>33814647</v>
      </c>
    </row>
    <row r="11" spans="1:12" ht="30" customHeight="1" x14ac:dyDescent="0.15">
      <c r="A11" s="14"/>
      <c r="B11" s="81"/>
      <c r="C11" s="23" t="s">
        <v>36</v>
      </c>
      <c r="D11" s="19">
        <v>39</v>
      </c>
      <c r="E11" s="19">
        <v>133304</v>
      </c>
      <c r="F11" s="19">
        <v>1184141</v>
      </c>
      <c r="G11" s="19">
        <v>137</v>
      </c>
      <c r="H11" s="19">
        <v>1049896</v>
      </c>
      <c r="I11" s="19">
        <v>9370058</v>
      </c>
      <c r="J11" s="33">
        <f t="shared" si="0"/>
        <v>176</v>
      </c>
      <c r="K11" s="33">
        <f t="shared" si="1"/>
        <v>1183200</v>
      </c>
      <c r="L11" s="33">
        <f t="shared" si="2"/>
        <v>10554199</v>
      </c>
    </row>
    <row r="12" spans="1:12" ht="30" customHeight="1" x14ac:dyDescent="0.15">
      <c r="A12" s="14"/>
      <c r="B12" s="81"/>
      <c r="C12" s="23" t="s">
        <v>37</v>
      </c>
      <c r="D12" s="19">
        <v>4</v>
      </c>
      <c r="E12" s="19">
        <v>16488</v>
      </c>
      <c r="F12" s="19">
        <v>148392</v>
      </c>
      <c r="G12" s="19">
        <v>164</v>
      </c>
      <c r="H12" s="19">
        <v>1418263</v>
      </c>
      <c r="I12" s="19">
        <v>12769940</v>
      </c>
      <c r="J12" s="33">
        <f t="shared" si="0"/>
        <v>168</v>
      </c>
      <c r="K12" s="33">
        <f t="shared" si="1"/>
        <v>1434751</v>
      </c>
      <c r="L12" s="33">
        <f t="shared" si="2"/>
        <v>12918332</v>
      </c>
    </row>
    <row r="13" spans="1:12" ht="30" customHeight="1" x14ac:dyDescent="0.15">
      <c r="A13" s="14"/>
      <c r="B13" s="81"/>
      <c r="C13" s="23" t="s">
        <v>74</v>
      </c>
      <c r="D13" s="19">
        <v>2</v>
      </c>
      <c r="E13" s="19">
        <v>6798</v>
      </c>
      <c r="F13" s="19">
        <v>56329</v>
      </c>
      <c r="G13" s="19">
        <v>45</v>
      </c>
      <c r="H13" s="19">
        <v>474693</v>
      </c>
      <c r="I13" s="19">
        <v>4272237</v>
      </c>
      <c r="J13" s="33">
        <f t="shared" si="0"/>
        <v>47</v>
      </c>
      <c r="K13" s="33">
        <f t="shared" si="1"/>
        <v>481491</v>
      </c>
      <c r="L13" s="33">
        <f t="shared" si="2"/>
        <v>4328566</v>
      </c>
    </row>
    <row r="14" spans="1:12" ht="30" customHeight="1" x14ac:dyDescent="0.15">
      <c r="A14" s="14"/>
      <c r="B14" s="81"/>
      <c r="C14" s="23" t="s">
        <v>80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81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81"/>
      <c r="C16" s="23" t="s">
        <v>38</v>
      </c>
      <c r="D16" s="20">
        <v>86</v>
      </c>
      <c r="E16" s="19">
        <v>46946</v>
      </c>
      <c r="F16" s="19">
        <v>421324</v>
      </c>
      <c r="G16" s="19">
        <v>580</v>
      </c>
      <c r="H16" s="19">
        <v>882400</v>
      </c>
      <c r="I16" s="19">
        <v>7916052</v>
      </c>
      <c r="J16" s="33">
        <f t="shared" si="0"/>
        <v>666</v>
      </c>
      <c r="K16" s="33">
        <f t="shared" si="1"/>
        <v>929346</v>
      </c>
      <c r="L16" s="33">
        <f t="shared" si="2"/>
        <v>8337376</v>
      </c>
    </row>
    <row r="17" spans="1:12" ht="30" customHeight="1" x14ac:dyDescent="0.15">
      <c r="A17" s="14"/>
      <c r="B17" s="81"/>
      <c r="C17" s="24" t="s">
        <v>39</v>
      </c>
      <c r="D17" s="19">
        <v>2</v>
      </c>
      <c r="E17" s="21"/>
      <c r="F17" s="19">
        <v>37872</v>
      </c>
      <c r="G17" s="19">
        <v>13</v>
      </c>
      <c r="H17" s="21"/>
      <c r="I17" s="19">
        <v>446549</v>
      </c>
      <c r="J17" s="33">
        <f t="shared" si="0"/>
        <v>15</v>
      </c>
      <c r="K17" s="34"/>
      <c r="L17" s="33">
        <f t="shared" si="2"/>
        <v>484421</v>
      </c>
    </row>
    <row r="18" spans="1:12" ht="30" customHeight="1" x14ac:dyDescent="0.15">
      <c r="A18" s="14"/>
      <c r="B18" s="81"/>
      <c r="C18" s="24" t="s">
        <v>40</v>
      </c>
      <c r="D18" s="19">
        <v>2</v>
      </c>
      <c r="E18" s="21"/>
      <c r="F18" s="19">
        <v>224814</v>
      </c>
      <c r="G18" s="19">
        <v>8</v>
      </c>
      <c r="H18" s="21"/>
      <c r="I18" s="19">
        <v>1032291</v>
      </c>
      <c r="J18" s="33">
        <f t="shared" si="0"/>
        <v>10</v>
      </c>
      <c r="K18" s="34"/>
      <c r="L18" s="33">
        <f t="shared" si="2"/>
        <v>1257105</v>
      </c>
    </row>
    <row r="19" spans="1:12" ht="30" customHeight="1" x14ac:dyDescent="0.15">
      <c r="A19" s="14"/>
      <c r="B19" s="81"/>
      <c r="C19" s="23" t="s">
        <v>81</v>
      </c>
      <c r="D19" s="22">
        <v>2</v>
      </c>
      <c r="E19" s="19">
        <v>16891</v>
      </c>
      <c r="F19" s="19">
        <v>149337</v>
      </c>
      <c r="G19" s="19">
        <v>46</v>
      </c>
      <c r="H19" s="19">
        <v>797034</v>
      </c>
      <c r="I19" s="19">
        <v>7154922</v>
      </c>
      <c r="J19" s="33">
        <f t="shared" si="0"/>
        <v>48</v>
      </c>
      <c r="K19" s="33">
        <f t="shared" si="1"/>
        <v>813925</v>
      </c>
      <c r="L19" s="33">
        <f t="shared" si="2"/>
        <v>7304259</v>
      </c>
    </row>
    <row r="20" spans="1:12" ht="30" customHeight="1" x14ac:dyDescent="0.15">
      <c r="A20" s="14"/>
      <c r="B20" s="81"/>
      <c r="C20" s="23" t="s">
        <v>82</v>
      </c>
      <c r="D20" s="19">
        <v>119</v>
      </c>
      <c r="E20" s="19">
        <v>53270</v>
      </c>
      <c r="F20" s="19">
        <v>532700</v>
      </c>
      <c r="G20" s="19">
        <v>838</v>
      </c>
      <c r="H20" s="19">
        <v>1311707</v>
      </c>
      <c r="I20" s="19">
        <v>13120454</v>
      </c>
      <c r="J20" s="33">
        <f t="shared" si="0"/>
        <v>957</v>
      </c>
      <c r="K20" s="33">
        <f t="shared" si="1"/>
        <v>1364977</v>
      </c>
      <c r="L20" s="33">
        <f t="shared" si="2"/>
        <v>13653154</v>
      </c>
    </row>
    <row r="21" spans="1:12" ht="30" customHeight="1" x14ac:dyDescent="0.15">
      <c r="A21" s="14"/>
      <c r="B21" s="81"/>
      <c r="C21" s="36" t="s">
        <v>20</v>
      </c>
      <c r="D21" s="35">
        <f t="shared" ref="D21:H21" si="6">SUM(D5:D20)</f>
        <v>290</v>
      </c>
      <c r="E21" s="35">
        <f t="shared" si="6"/>
        <v>359625</v>
      </c>
      <c r="F21" s="35">
        <f>SUM(F5:F20)</f>
        <v>3518119</v>
      </c>
      <c r="G21" s="35">
        <f>SUM(G5:G20)</f>
        <v>2740</v>
      </c>
      <c r="H21" s="35">
        <f t="shared" si="6"/>
        <v>11596119</v>
      </c>
      <c r="I21" s="35">
        <f>SUM(I5:I20)</f>
        <v>106768409</v>
      </c>
      <c r="J21" s="35">
        <f t="shared" si="0"/>
        <v>3030</v>
      </c>
      <c r="K21" s="35">
        <f>E21+H21</f>
        <v>11955744</v>
      </c>
      <c r="L21" s="35">
        <f>F21+I21</f>
        <v>110286528</v>
      </c>
    </row>
    <row r="22" spans="1:12" ht="30" customHeight="1" x14ac:dyDescent="0.15">
      <c r="A22" s="14"/>
      <c r="B22" s="77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3">
        <f t="shared" ref="J22" si="7">D22+G22</f>
        <v>0</v>
      </c>
      <c r="K22" s="33">
        <f t="shared" ref="K22" si="8">E22+H22</f>
        <v>0</v>
      </c>
      <c r="L22" s="33">
        <f t="shared" ref="L22" si="9">F22+I22</f>
        <v>0</v>
      </c>
    </row>
    <row r="23" spans="1:12" ht="30" customHeight="1" x14ac:dyDescent="0.15">
      <c r="A23" s="14"/>
      <c r="B23" s="78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78"/>
      <c r="C24" s="23" t="s">
        <v>73</v>
      </c>
      <c r="D24" s="19">
        <v>0</v>
      </c>
      <c r="E24" s="19">
        <v>0</v>
      </c>
      <c r="F24" s="19">
        <v>0</v>
      </c>
      <c r="G24" s="19">
        <v>88</v>
      </c>
      <c r="H24" s="19">
        <v>650030</v>
      </c>
      <c r="I24" s="19">
        <v>5815731</v>
      </c>
      <c r="J24" s="33">
        <f t="shared" si="0"/>
        <v>88</v>
      </c>
      <c r="K24" s="33">
        <f t="shared" si="1"/>
        <v>650030</v>
      </c>
      <c r="L24" s="33">
        <f t="shared" si="2"/>
        <v>5815731</v>
      </c>
    </row>
    <row r="25" spans="1:12" ht="30" customHeight="1" x14ac:dyDescent="0.15">
      <c r="A25" s="14"/>
      <c r="B25" s="78"/>
      <c r="C25" s="23" t="s">
        <v>42</v>
      </c>
      <c r="D25" s="19">
        <v>1</v>
      </c>
      <c r="E25" s="19">
        <v>3047</v>
      </c>
      <c r="F25" s="19">
        <v>27423</v>
      </c>
      <c r="G25" s="19">
        <v>20</v>
      </c>
      <c r="H25" s="19">
        <v>271691</v>
      </c>
      <c r="I25" s="19">
        <v>2445219</v>
      </c>
      <c r="J25" s="33">
        <f t="shared" si="0"/>
        <v>21</v>
      </c>
      <c r="K25" s="33">
        <f t="shared" si="1"/>
        <v>274738</v>
      </c>
      <c r="L25" s="33">
        <f t="shared" si="2"/>
        <v>2472642</v>
      </c>
    </row>
    <row r="26" spans="1:12" ht="30" customHeight="1" x14ac:dyDescent="0.15">
      <c r="A26" s="14"/>
      <c r="B26" s="78"/>
      <c r="C26" s="23" t="s">
        <v>43</v>
      </c>
      <c r="D26" s="19">
        <v>5</v>
      </c>
      <c r="E26" s="19">
        <v>27350</v>
      </c>
      <c r="F26" s="19">
        <v>246150</v>
      </c>
      <c r="G26" s="19">
        <v>53</v>
      </c>
      <c r="H26" s="19">
        <v>1055192</v>
      </c>
      <c r="I26" s="19">
        <v>9496728</v>
      </c>
      <c r="J26" s="33">
        <f t="shared" si="0"/>
        <v>58</v>
      </c>
      <c r="K26" s="33">
        <f t="shared" si="1"/>
        <v>1082542</v>
      </c>
      <c r="L26" s="33">
        <f t="shared" si="2"/>
        <v>9742878</v>
      </c>
    </row>
    <row r="27" spans="1:12" ht="30" customHeight="1" x14ac:dyDescent="0.15">
      <c r="A27" s="14"/>
      <c r="B27" s="78"/>
      <c r="C27" s="23" t="s">
        <v>44</v>
      </c>
      <c r="D27" s="19">
        <v>0</v>
      </c>
      <c r="E27" s="19">
        <v>0</v>
      </c>
      <c r="F27" s="19">
        <v>0</v>
      </c>
      <c r="G27" s="19">
        <v>54</v>
      </c>
      <c r="H27" s="19">
        <v>1423116</v>
      </c>
      <c r="I27" s="19">
        <v>12808044</v>
      </c>
      <c r="J27" s="33">
        <f t="shared" si="0"/>
        <v>54</v>
      </c>
      <c r="K27" s="33">
        <f t="shared" si="1"/>
        <v>1423116</v>
      </c>
      <c r="L27" s="33">
        <f t="shared" si="2"/>
        <v>12808044</v>
      </c>
    </row>
    <row r="28" spans="1:12" ht="30" customHeight="1" x14ac:dyDescent="0.15">
      <c r="A28" s="14"/>
      <c r="B28" s="78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78"/>
      <c r="C29" s="23" t="s">
        <v>83</v>
      </c>
      <c r="D29" s="19">
        <v>0</v>
      </c>
      <c r="E29" s="19">
        <v>0</v>
      </c>
      <c r="F29" s="19">
        <v>0</v>
      </c>
      <c r="G29" s="19">
        <v>2</v>
      </c>
      <c r="H29" s="19">
        <v>60845</v>
      </c>
      <c r="I29" s="19">
        <v>547605</v>
      </c>
      <c r="J29" s="33">
        <f t="shared" si="0"/>
        <v>2</v>
      </c>
      <c r="K29" s="33">
        <f t="shared" si="1"/>
        <v>60845</v>
      </c>
      <c r="L29" s="33">
        <f t="shared" si="2"/>
        <v>547605</v>
      </c>
    </row>
    <row r="30" spans="1:12" ht="30" customHeight="1" x14ac:dyDescent="0.15">
      <c r="A30" s="14"/>
      <c r="B30" s="78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79"/>
      <c r="C31" s="36" t="s">
        <v>20</v>
      </c>
      <c r="D31" s="35">
        <f>SUM(D22:D30)</f>
        <v>6</v>
      </c>
      <c r="E31" s="35">
        <f t="shared" ref="E31:I31" si="10">SUM(E22:E30)</f>
        <v>30397</v>
      </c>
      <c r="F31" s="35">
        <f t="shared" si="10"/>
        <v>273573</v>
      </c>
      <c r="G31" s="35">
        <f t="shared" si="10"/>
        <v>217</v>
      </c>
      <c r="H31" s="35">
        <f t="shared" si="10"/>
        <v>3460874</v>
      </c>
      <c r="I31" s="35">
        <f t="shared" si="10"/>
        <v>31113327</v>
      </c>
      <c r="J31" s="35">
        <f t="shared" si="0"/>
        <v>223</v>
      </c>
      <c r="K31" s="35">
        <f t="shared" si="1"/>
        <v>3491271</v>
      </c>
      <c r="L31" s="35">
        <f t="shared" si="2"/>
        <v>31386900</v>
      </c>
    </row>
    <row r="32" spans="1:12" ht="30" customHeight="1" x14ac:dyDescent="0.15">
      <c r="A32" s="14"/>
      <c r="B32" s="77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191</v>
      </c>
      <c r="H32" s="19">
        <v>5597406</v>
      </c>
      <c r="I32" s="19">
        <v>50342969</v>
      </c>
      <c r="J32" s="33">
        <f t="shared" si="0"/>
        <v>191</v>
      </c>
      <c r="K32" s="33">
        <f t="shared" si="1"/>
        <v>5597406</v>
      </c>
      <c r="L32" s="33">
        <f t="shared" si="2"/>
        <v>50342969</v>
      </c>
    </row>
    <row r="33" spans="1:12" ht="30" customHeight="1" x14ac:dyDescent="0.15">
      <c r="A33" s="14"/>
      <c r="B33" s="78"/>
      <c r="C33" s="23" t="s">
        <v>47</v>
      </c>
      <c r="D33" s="19">
        <v>0</v>
      </c>
      <c r="E33" s="19">
        <v>0</v>
      </c>
      <c r="F33" s="19">
        <v>0</v>
      </c>
      <c r="G33" s="19">
        <v>219</v>
      </c>
      <c r="H33" s="19">
        <v>6423628</v>
      </c>
      <c r="I33" s="19">
        <v>57804783</v>
      </c>
      <c r="J33" s="33">
        <f t="shared" si="0"/>
        <v>219</v>
      </c>
      <c r="K33" s="33">
        <f t="shared" si="1"/>
        <v>6423628</v>
      </c>
      <c r="L33" s="33">
        <f t="shared" si="2"/>
        <v>57804783</v>
      </c>
    </row>
    <row r="34" spans="1:12" ht="30" customHeight="1" x14ac:dyDescent="0.15">
      <c r="A34" s="14"/>
      <c r="B34" s="78"/>
      <c r="C34" s="23" t="s">
        <v>48</v>
      </c>
      <c r="D34" s="19">
        <v>0</v>
      </c>
      <c r="E34" s="19">
        <v>0</v>
      </c>
      <c r="F34" s="19">
        <v>0</v>
      </c>
      <c r="G34" s="19">
        <v>1</v>
      </c>
      <c r="H34" s="19">
        <v>43244</v>
      </c>
      <c r="I34" s="19">
        <v>389196</v>
      </c>
      <c r="J34" s="33">
        <f t="shared" si="0"/>
        <v>1</v>
      </c>
      <c r="K34" s="33">
        <f t="shared" si="1"/>
        <v>43244</v>
      </c>
      <c r="L34" s="33">
        <f t="shared" si="2"/>
        <v>389196</v>
      </c>
    </row>
    <row r="35" spans="1:12" ht="30" customHeight="1" x14ac:dyDescent="0.15">
      <c r="A35" s="14"/>
      <c r="B35" s="78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79"/>
      <c r="C36" s="36" t="s">
        <v>20</v>
      </c>
      <c r="D36" s="35">
        <f t="shared" ref="D36:I36" si="14">SUM(D32:D35)</f>
        <v>0</v>
      </c>
      <c r="E36" s="35">
        <f t="shared" si="14"/>
        <v>0</v>
      </c>
      <c r="F36" s="35">
        <f t="shared" si="14"/>
        <v>0</v>
      </c>
      <c r="G36" s="35">
        <f t="shared" si="14"/>
        <v>411</v>
      </c>
      <c r="H36" s="35">
        <f t="shared" si="14"/>
        <v>12064278</v>
      </c>
      <c r="I36" s="35">
        <f t="shared" si="14"/>
        <v>108536948</v>
      </c>
      <c r="J36" s="35">
        <f t="shared" ref="J36:L37" si="15">D36+G36</f>
        <v>411</v>
      </c>
      <c r="K36" s="35">
        <f t="shared" si="15"/>
        <v>12064278</v>
      </c>
      <c r="L36" s="35">
        <f t="shared" si="15"/>
        <v>108536948</v>
      </c>
    </row>
    <row r="37" spans="1:12" ht="30" customHeight="1" x14ac:dyDescent="0.15">
      <c r="A37" s="14"/>
      <c r="B37" s="80" t="s">
        <v>2</v>
      </c>
      <c r="C37" s="80"/>
      <c r="D37" s="37">
        <f t="shared" ref="D37:I37" si="16">D36+D31+D21</f>
        <v>296</v>
      </c>
      <c r="E37" s="37">
        <f t="shared" si="16"/>
        <v>390022</v>
      </c>
      <c r="F37" s="37">
        <f t="shared" si="16"/>
        <v>3791692</v>
      </c>
      <c r="G37" s="37">
        <f t="shared" si="16"/>
        <v>3368</v>
      </c>
      <c r="H37" s="37">
        <f t="shared" si="16"/>
        <v>27121271</v>
      </c>
      <c r="I37" s="37">
        <f t="shared" si="16"/>
        <v>246418684</v>
      </c>
      <c r="J37" s="37">
        <f t="shared" si="15"/>
        <v>3664</v>
      </c>
      <c r="K37" s="37">
        <f t="shared" si="15"/>
        <v>27511293</v>
      </c>
      <c r="L37" s="37">
        <f t="shared" si="15"/>
        <v>250210376</v>
      </c>
    </row>
    <row r="40" spans="1:12" ht="13.5" customHeight="1" x14ac:dyDescent="0.15"/>
  </sheetData>
  <mergeCells count="10">
    <mergeCell ref="B37:C37"/>
    <mergeCell ref="B3:B4"/>
    <mergeCell ref="B5:B21"/>
    <mergeCell ref="D3:F3"/>
    <mergeCell ref="B22:B31"/>
    <mergeCell ref="A1:F1"/>
    <mergeCell ref="G3:I3"/>
    <mergeCell ref="J3:L3"/>
    <mergeCell ref="C3:C4"/>
    <mergeCell ref="B32:B36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2018-10-24T05:07:34Z</cp:lastPrinted>
  <dcterms:created xsi:type="dcterms:W3CDTF">2006-05-10T06:38:17Z</dcterms:created>
  <dcterms:modified xsi:type="dcterms:W3CDTF">2018-10-25T04:01:18Z</dcterms:modified>
</cp:coreProperties>
</file>