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D21" i="4" l="1"/>
  <c r="F10" i="4" l="1"/>
  <c r="J5" i="6" l="1"/>
  <c r="F11" i="4" l="1"/>
  <c r="E21" i="4" l="1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14" i="4"/>
  <c r="D14" i="4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<sst xmlns="http://schemas.openxmlformats.org/spreadsheetml/2006/main" count="134" uniqueCount="81">
  <si>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</si>
  <si>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</si>
  <si>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</si>
  <si>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</si>
  <si>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</si>
  <si>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</si>
  <si>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</si>
  <si>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</si>
  <si>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</si>
  <si>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</si>
  <si>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</si>
  <si>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</si>
  <si>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</si>
  <si>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</si>
  <si>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</si>
  <si>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</si>
  <si>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</si>
  <si>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</si>
  <si>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</si>
  <si>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</si>
  <si>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</si>
  <si>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</si>
  <si>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</si>
  <si>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</si>
  <si>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</si>
  <si>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</si>
  <si>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</si>
  <si>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</si>
  <si>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</si>
  <si>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</si>
  <si>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</si>
  <si>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</si>
  <si>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</si>
  <si>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</si>
  <si>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</si>
  <si>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</si>
  <si>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</si>
  <si>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</si>
  <si>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</si>
  <si>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</si>
  <si>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</si>
  <si>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</si>
  <si>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</si>
  <si>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</si>
  <si>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</si>
  <si>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</si>
  <si>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</si>
  <si>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</si>
  <si>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</si>
  <si>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</si>
  <si>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</si>
  <si>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</si>
  <si>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</si>
  <si>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</si>
  <si>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</si>
  <si>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</si>
  <si>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</si>
  <si>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</si>
  <si>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</si>
  <si>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</si>
  <si>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</si>
  <si>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</si>
  <si>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</si>
  <si>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</si>
  <si>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</si>
  <si>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</si>
  <si>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</si>
  <si>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</si>
  <si>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</si>
  <si>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</si>
  <si>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</si>
  <si>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</si>
  <si>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</si>
  <si>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</si>
  <si>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</si>
  <si>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</si>
  <si>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</si>
  <si>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</si>
  <si>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</si>
  <si>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Ⅰ　要介護認定者数、サービス受給者数（9月）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</si>
  <si>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介護給付・予防給付費の状況（平成29年8月審査分）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</si>
</sst>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A16" zoomScale="90" zoomScaleNormal="90" workbookViewId="0">
      <selection activeCell="M35" sqref="M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49" t="s">
        <v>79</v>
      </c>
      <c r="B1" s="49"/>
      <c r="C1" s="49"/>
      <c r="D1" s="49"/>
      <c r="E1" s="49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1"/>
      <c r="F4" s="52"/>
      <c r="G4" s="50" t="s">
        <v>64</v>
      </c>
      <c r="H4" s="51"/>
      <c r="I4" s="51"/>
      <c r="J4" s="51"/>
      <c r="K4" s="51"/>
      <c r="L4" s="51"/>
      <c r="M4" s="52"/>
      <c r="N4" s="53" t="s">
        <v>2</v>
      </c>
    </row>
    <row r="5" spans="1:17" ht="30" customHeight="1" x14ac:dyDescent="0.15">
      <c r="B5" s="59"/>
      <c r="C5" s="60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4"/>
    </row>
    <row r="6" spans="1:17" ht="30" customHeight="1" x14ac:dyDescent="0.15">
      <c r="B6" s="56" t="s">
        <v>10</v>
      </c>
      <c r="C6" s="56"/>
      <c r="D6" s="5">
        <v>286</v>
      </c>
      <c r="E6" s="5">
        <v>177</v>
      </c>
      <c r="F6" s="25">
        <f t="shared" ref="F6:F10" si="0">D6+E6</f>
        <v>463</v>
      </c>
      <c r="G6" s="5">
        <v>0</v>
      </c>
      <c r="H6" s="5">
        <v>433</v>
      </c>
      <c r="I6" s="5">
        <v>329</v>
      </c>
      <c r="J6" s="5">
        <v>267</v>
      </c>
      <c r="K6" s="5">
        <v>254</v>
      </c>
      <c r="L6" s="5">
        <v>228</v>
      </c>
      <c r="M6" s="25">
        <f t="shared" ref="M6:M10" si="1">L6+K6+J6+I6+H6+G6</f>
        <v>1511</v>
      </c>
      <c r="N6" s="25">
        <f t="shared" ref="N6:N10" si="2">M6+F6</f>
        <v>1974</v>
      </c>
    </row>
    <row r="7" spans="1:17" ht="30" customHeight="1" x14ac:dyDescent="0.15">
      <c r="B7" s="70" t="s">
        <v>70</v>
      </c>
      <c r="C7" s="71"/>
      <c r="D7" s="28">
        <v>9</v>
      </c>
      <c r="E7" s="28">
        <v>4</v>
      </c>
      <c r="F7" s="29">
        <f t="shared" si="0"/>
        <v>13</v>
      </c>
      <c r="G7" s="28">
        <v>0</v>
      </c>
      <c r="H7" s="28">
        <v>10</v>
      </c>
      <c r="I7" s="30">
        <v>11</v>
      </c>
      <c r="J7" s="28">
        <v>10</v>
      </c>
      <c r="K7" s="28">
        <v>16</v>
      </c>
      <c r="L7" s="28">
        <v>9</v>
      </c>
      <c r="M7" s="29">
        <f t="shared" si="1"/>
        <v>56</v>
      </c>
      <c r="N7" s="29">
        <f t="shared" si="2"/>
        <v>69</v>
      </c>
    </row>
    <row r="8" spans="1:17" ht="30" customHeight="1" x14ac:dyDescent="0.15">
      <c r="B8" s="70" t="s">
        <v>71</v>
      </c>
      <c r="C8" s="71"/>
      <c r="D8" s="28">
        <v>22</v>
      </c>
      <c r="E8" s="28">
        <v>11</v>
      </c>
      <c r="F8" s="29">
        <f t="shared" si="0"/>
        <v>33</v>
      </c>
      <c r="G8" s="28">
        <v>0</v>
      </c>
      <c r="H8" s="28">
        <v>14</v>
      </c>
      <c r="I8" s="30">
        <v>13</v>
      </c>
      <c r="J8" s="28">
        <v>10</v>
      </c>
      <c r="K8" s="28">
        <v>13</v>
      </c>
      <c r="L8" s="28">
        <v>11</v>
      </c>
      <c r="M8" s="29">
        <f t="shared" si="1"/>
        <v>61</v>
      </c>
      <c r="N8" s="29">
        <f t="shared" si="2"/>
        <v>94</v>
      </c>
    </row>
    <row r="9" spans="1:17" ht="30" customHeight="1" x14ac:dyDescent="0.15">
      <c r="B9" s="70" t="s">
        <v>72</v>
      </c>
      <c r="C9" s="71"/>
      <c r="D9" s="28">
        <v>27</v>
      </c>
      <c r="E9" s="28">
        <v>24</v>
      </c>
      <c r="F9" s="29">
        <f t="shared" si="0"/>
        <v>51</v>
      </c>
      <c r="G9" s="28">
        <v>0</v>
      </c>
      <c r="H9" s="28">
        <v>56</v>
      </c>
      <c r="I9" s="30">
        <v>30</v>
      </c>
      <c r="J9" s="28">
        <v>24</v>
      </c>
      <c r="K9" s="28">
        <v>22</v>
      </c>
      <c r="L9" s="28">
        <v>24</v>
      </c>
      <c r="M9" s="29">
        <f t="shared" si="1"/>
        <v>156</v>
      </c>
      <c r="N9" s="29">
        <f t="shared" si="2"/>
        <v>207</v>
      </c>
    </row>
    <row r="10" spans="1:17" ht="30" customHeight="1" x14ac:dyDescent="0.15">
      <c r="B10" s="70" t="s">
        <v>73</v>
      </c>
      <c r="C10" s="71"/>
      <c r="D10" s="28">
        <v>73</v>
      </c>
      <c r="E10" s="28">
        <v>44</v>
      </c>
      <c r="F10" s="29">
        <f t="shared" si="0"/>
        <v>117</v>
      </c>
      <c r="G10" s="28">
        <v>0</v>
      </c>
      <c r="H10" s="28">
        <v>115</v>
      </c>
      <c r="I10" s="30">
        <v>78</v>
      </c>
      <c r="J10" s="28">
        <v>51</v>
      </c>
      <c r="K10" s="28">
        <v>43</v>
      </c>
      <c r="L10" s="28">
        <v>48</v>
      </c>
      <c r="M10" s="29">
        <f t="shared" si="1"/>
        <v>335</v>
      </c>
      <c r="N10" s="29">
        <f t="shared" si="2"/>
        <v>452</v>
      </c>
    </row>
    <row r="11" spans="1:17" s="3" customFormat="1" ht="30" customHeight="1" x14ac:dyDescent="0.15">
      <c r="B11" s="70" t="s">
        <v>74</v>
      </c>
      <c r="C11" s="71"/>
      <c r="D11" s="28">
        <v>102</v>
      </c>
      <c r="E11" s="28">
        <v>54</v>
      </c>
      <c r="F11" s="29">
        <f>D11+E11</f>
        <v>156</v>
      </c>
      <c r="G11" s="28">
        <v>0</v>
      </c>
      <c r="H11" s="28">
        <v>132</v>
      </c>
      <c r="I11" s="28">
        <v>97</v>
      </c>
      <c r="J11" s="28">
        <v>76</v>
      </c>
      <c r="K11" s="28">
        <v>70</v>
      </c>
      <c r="L11" s="28">
        <v>57</v>
      </c>
      <c r="M11" s="29">
        <f>L11+K11+J11+I11+H11+G11</f>
        <v>432</v>
      </c>
      <c r="N11" s="29">
        <f>M11+F11</f>
        <v>588</v>
      </c>
      <c r="O11" s="2"/>
      <c r="P11" s="2"/>
      <c r="Q11" s="2"/>
    </row>
    <row r="12" spans="1:17" s="3" customFormat="1" ht="30" customHeight="1" x14ac:dyDescent="0.15">
      <c r="B12" s="70" t="s">
        <v>75</v>
      </c>
      <c r="C12" s="71"/>
      <c r="D12" s="28">
        <v>53</v>
      </c>
      <c r="E12" s="28">
        <v>40</v>
      </c>
      <c r="F12" s="29">
        <f>D12+E12</f>
        <v>93</v>
      </c>
      <c r="G12" s="28">
        <v>0</v>
      </c>
      <c r="H12" s="28">
        <v>106</v>
      </c>
      <c r="I12" s="28">
        <v>100</v>
      </c>
      <c r="J12" s="28">
        <v>96</v>
      </c>
      <c r="K12" s="28">
        <v>90</v>
      </c>
      <c r="L12" s="28">
        <v>79</v>
      </c>
      <c r="M12" s="29">
        <f>L12+K12+J12+I12+H12+G12</f>
        <v>471</v>
      </c>
      <c r="N12" s="29">
        <f>M12+F12</f>
        <v>564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6</v>
      </c>
      <c r="E13" s="5">
        <v>5</v>
      </c>
      <c r="F13" s="25">
        <f>D13+E13</f>
        <v>11</v>
      </c>
      <c r="G13" s="5">
        <v>0</v>
      </c>
      <c r="H13" s="5">
        <v>11</v>
      </c>
      <c r="I13" s="5">
        <v>9</v>
      </c>
      <c r="J13" s="5">
        <v>7</v>
      </c>
      <c r="K13" s="5">
        <v>7</v>
      </c>
      <c r="L13" s="5">
        <v>4</v>
      </c>
      <c r="M13" s="25">
        <f>L13+K13+J13+I13+H13+G13</f>
        <v>38</v>
      </c>
      <c r="N13" s="25">
        <f>M13+F13</f>
        <v>49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292</v>
      </c>
      <c r="E14" s="5">
        <f>SUM(E6,E13)</f>
        <v>182</v>
      </c>
      <c r="F14" s="25">
        <f>D14+E14</f>
        <v>474</v>
      </c>
      <c r="G14" s="5">
        <f>SUM(G6,G13)</f>
        <v>0</v>
      </c>
      <c r="H14" s="5">
        <f t="shared" ref="H14:L14" si="3">SUM(H6,H13)</f>
        <v>444</v>
      </c>
      <c r="I14" s="5">
        <f t="shared" si="3"/>
        <v>338</v>
      </c>
      <c r="J14" s="5">
        <f t="shared" si="3"/>
        <v>274</v>
      </c>
      <c r="K14" s="5">
        <f t="shared" si="3"/>
        <v>261</v>
      </c>
      <c r="L14" s="5">
        <f t="shared" si="3"/>
        <v>232</v>
      </c>
      <c r="M14" s="25">
        <f>L14+K14+J14+I14+H14+G14</f>
        <v>1549</v>
      </c>
      <c r="N14" s="25">
        <f>M14+F14</f>
        <v>2023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65"/>
      <c r="F17" s="66"/>
      <c r="G17" s="50" t="s">
        <v>55</v>
      </c>
      <c r="H17" s="51"/>
      <c r="I17" s="51"/>
      <c r="J17" s="51"/>
      <c r="K17" s="51"/>
      <c r="L17" s="51"/>
      <c r="M17" s="52"/>
      <c r="N17" s="53" t="s">
        <v>2</v>
      </c>
    </row>
    <row r="18" spans="1:17" ht="30" customHeight="1" x14ac:dyDescent="0.15">
      <c r="B18" s="59"/>
      <c r="C18" s="60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4"/>
    </row>
    <row r="19" spans="1:17" ht="30" customHeight="1" x14ac:dyDescent="0.15">
      <c r="B19" s="68" t="s">
        <v>10</v>
      </c>
      <c r="C19" s="69"/>
      <c r="D19" s="5">
        <v>119</v>
      </c>
      <c r="E19" s="5">
        <v>119</v>
      </c>
      <c r="F19" s="25">
        <f>D19+E19</f>
        <v>238</v>
      </c>
      <c r="G19" s="5">
        <v>0</v>
      </c>
      <c r="H19" s="5">
        <v>311</v>
      </c>
      <c r="I19" s="5">
        <v>222</v>
      </c>
      <c r="J19" s="5">
        <v>157</v>
      </c>
      <c r="K19" s="5">
        <v>99</v>
      </c>
      <c r="L19" s="5">
        <v>74</v>
      </c>
      <c r="M19" s="25">
        <f>G19+H19+I19+J19+K19+L19</f>
        <v>863</v>
      </c>
      <c r="N19" s="25">
        <f>M19+F19</f>
        <v>1101</v>
      </c>
    </row>
    <row r="20" spans="1:17" ht="30" customHeight="1" x14ac:dyDescent="0.15">
      <c r="B20" s="56" t="s">
        <v>11</v>
      </c>
      <c r="C20" s="56"/>
      <c r="D20" s="5">
        <v>6</v>
      </c>
      <c r="E20" s="5">
        <v>3</v>
      </c>
      <c r="F20" s="25">
        <f>D20+E20</f>
        <v>9</v>
      </c>
      <c r="G20" s="5">
        <v>0</v>
      </c>
      <c r="H20" s="5">
        <v>7</v>
      </c>
      <c r="I20" s="5">
        <v>5</v>
      </c>
      <c r="J20" s="5">
        <v>3</v>
      </c>
      <c r="K20" s="5">
        <v>3</v>
      </c>
      <c r="L20" s="5">
        <v>1</v>
      </c>
      <c r="M20" s="25">
        <f>G20+H20+I20+J20+K20+L20</f>
        <v>19</v>
      </c>
      <c r="N20" s="25">
        <f>M20+F20</f>
        <v>28</v>
      </c>
    </row>
    <row r="21" spans="1:17" ht="30" customHeight="1" x14ac:dyDescent="0.15">
      <c r="B21" s="56" t="s">
        <v>12</v>
      </c>
      <c r="C21" s="56"/>
      <c r="D21" s="5">
        <f>D19+D20</f>
        <v>125</v>
      </c>
      <c r="E21" s="5">
        <f>E19+E20</f>
        <v>122</v>
      </c>
      <c r="F21" s="25">
        <f>D21+E21</f>
        <v>247</v>
      </c>
      <c r="G21" s="5">
        <v>0</v>
      </c>
      <c r="H21" s="5">
        <f>H19+H20</f>
        <v>318</v>
      </c>
      <c r="I21" s="5">
        <f>I19+I20</f>
        <v>227</v>
      </c>
      <c r="J21" s="5">
        <f>J19+J20</f>
        <v>160</v>
      </c>
      <c r="K21" s="5">
        <f>K19+K20</f>
        <v>102</v>
      </c>
      <c r="L21" s="5">
        <f>L19+L20</f>
        <v>75</v>
      </c>
      <c r="M21" s="25">
        <f>G21+H21+I21+J21+K21+L21</f>
        <v>882</v>
      </c>
      <c r="N21" s="25">
        <f>M21+F21</f>
        <v>1129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1"/>
      <c r="F24" s="52"/>
      <c r="G24" s="50" t="s">
        <v>55</v>
      </c>
      <c r="H24" s="51"/>
      <c r="I24" s="51"/>
      <c r="J24" s="51"/>
      <c r="K24" s="51"/>
      <c r="L24" s="51"/>
      <c r="M24" s="52"/>
      <c r="N24" s="53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4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2</v>
      </c>
      <c r="E26" s="5">
        <v>2</v>
      </c>
      <c r="F26" s="25">
        <f>D26+E26</f>
        <v>4</v>
      </c>
      <c r="G26" s="5">
        <v>0</v>
      </c>
      <c r="H26" s="5">
        <v>82</v>
      </c>
      <c r="I26" s="5">
        <v>52</v>
      </c>
      <c r="J26" s="5">
        <v>47</v>
      </c>
      <c r="K26" s="5">
        <v>23</v>
      </c>
      <c r="L26" s="5">
        <v>12</v>
      </c>
      <c r="M26" s="25">
        <f>G26+H26+I26+J26+K26+L26</f>
        <v>216</v>
      </c>
      <c r="N26" s="25">
        <f>M26+F26</f>
        <v>220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2</v>
      </c>
      <c r="E28" s="5">
        <f t="shared" ref="E28:L28" si="4">SUM(E26:E27)</f>
        <v>2</v>
      </c>
      <c r="F28" s="25">
        <f t="shared" si="4"/>
        <v>4</v>
      </c>
      <c r="G28" s="5">
        <f t="shared" si="4"/>
        <v>0</v>
      </c>
      <c r="H28" s="5">
        <f t="shared" si="4"/>
        <v>83</v>
      </c>
      <c r="I28" s="5">
        <f t="shared" si="4"/>
        <v>53</v>
      </c>
      <c r="J28" s="5">
        <f t="shared" si="4"/>
        <v>48</v>
      </c>
      <c r="K28" s="5">
        <f t="shared" si="4"/>
        <v>23</v>
      </c>
      <c r="L28" s="5">
        <f t="shared" si="4"/>
        <v>12</v>
      </c>
      <c r="M28" s="25">
        <f>G28+H28+I28+J28+K28+L28</f>
        <v>219</v>
      </c>
      <c r="N28" s="25">
        <f>M28+F28</f>
        <v>223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7" t="s">
        <v>0</v>
      </c>
      <c r="C31" s="67"/>
      <c r="D31" s="61" t="s">
        <v>54</v>
      </c>
      <c r="E31" s="62"/>
      <c r="F31" s="62"/>
      <c r="G31" s="61" t="s">
        <v>65</v>
      </c>
      <c r="H31" s="62"/>
      <c r="I31" s="62"/>
      <c r="J31" s="62"/>
      <c r="K31" s="62"/>
      <c r="L31" s="62"/>
      <c r="M31" s="62"/>
      <c r="N31" s="63" t="s">
        <v>17</v>
      </c>
      <c r="O31"/>
      <c r="P31"/>
      <c r="Q31"/>
    </row>
    <row r="32" spans="1:17" ht="30" customHeight="1" x14ac:dyDescent="0.15">
      <c r="B32" s="67"/>
      <c r="C32" s="67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4"/>
      <c r="O32"/>
      <c r="P32"/>
      <c r="Q32"/>
    </row>
    <row r="33" spans="2:17" ht="30" customHeight="1" x14ac:dyDescent="0.15">
      <c r="B33" s="55" t="s">
        <v>14</v>
      </c>
      <c r="C33" s="55"/>
      <c r="D33" s="40">
        <v>0</v>
      </c>
      <c r="E33" s="40">
        <v>0</v>
      </c>
      <c r="F33" s="46">
        <f>D33+E33</f>
        <v>0</v>
      </c>
      <c r="G33" s="41"/>
      <c r="H33" s="40">
        <v>5</v>
      </c>
      <c r="I33" s="42">
        <v>10</v>
      </c>
      <c r="J33" s="42">
        <v>28</v>
      </c>
      <c r="K33" s="42">
        <v>64</v>
      </c>
      <c r="L33" s="43">
        <v>82</v>
      </c>
      <c r="M33" s="48">
        <f>G33+H33+I33+J33+K33+L33</f>
        <v>189</v>
      </c>
      <c r="N33" s="48">
        <f>M33+F33</f>
        <v>189</v>
      </c>
      <c r="O33"/>
      <c r="P33"/>
      <c r="Q33"/>
    </row>
    <row r="34" spans="2:17" ht="30" customHeight="1" x14ac:dyDescent="0.15">
      <c r="B34" s="55" t="s">
        <v>15</v>
      </c>
      <c r="C34" s="55"/>
      <c r="D34" s="40">
        <v>0</v>
      </c>
      <c r="E34" s="40">
        <v>0</v>
      </c>
      <c r="F34" s="46">
        <f>D34+E34</f>
        <v>0</v>
      </c>
      <c r="G34" s="41"/>
      <c r="H34" s="40">
        <v>21</v>
      </c>
      <c r="I34" s="42">
        <v>31</v>
      </c>
      <c r="J34" s="42">
        <v>53</v>
      </c>
      <c r="K34" s="42">
        <v>67</v>
      </c>
      <c r="L34" s="43">
        <v>49</v>
      </c>
      <c r="M34" s="48">
        <f>G34+H34+I34+J34+K34+L34</f>
        <v>221</v>
      </c>
      <c r="N34" s="48">
        <f>M34+F34</f>
        <v>221</v>
      </c>
      <c r="O34"/>
      <c r="P34"/>
      <c r="Q34"/>
    </row>
    <row r="35" spans="2:17" ht="30" customHeight="1" x14ac:dyDescent="0.15">
      <c r="B35" s="55" t="s">
        <v>16</v>
      </c>
      <c r="C35" s="55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0</v>
      </c>
      <c r="M35" s="48">
        <f>G35+H35+I35+J35+K35+L35</f>
        <v>0</v>
      </c>
      <c r="N35" s="48">
        <f>M35+F35</f>
        <v>0</v>
      </c>
      <c r="O35"/>
      <c r="P35"/>
      <c r="Q35"/>
    </row>
    <row r="36" spans="2:17" ht="30" customHeight="1" x14ac:dyDescent="0.15">
      <c r="B36" s="55" t="s">
        <v>12</v>
      </c>
      <c r="C36" s="55"/>
      <c r="D36" s="42">
        <v>0</v>
      </c>
      <c r="E36" s="42">
        <v>0</v>
      </c>
      <c r="F36" s="47">
        <f>D36+E36</f>
        <v>0</v>
      </c>
      <c r="G36" s="44"/>
      <c r="H36" s="45">
        <f>H33+H34+H35</f>
        <v>26</v>
      </c>
      <c r="I36" s="45">
        <f>I33+I34+I35</f>
        <v>41</v>
      </c>
      <c r="J36" s="45">
        <f>J33+J34+J35</f>
        <v>81</v>
      </c>
      <c r="K36" s="45">
        <f>K33+K34+K35</f>
        <v>131</v>
      </c>
      <c r="L36" s="45">
        <f>L33+L34+L35</f>
        <v>131</v>
      </c>
      <c r="M36" s="47">
        <f>G36+H36+I36+J36+K36+L36</f>
        <v>410</v>
      </c>
      <c r="N36" s="47">
        <f>M36+F36</f>
        <v>410</v>
      </c>
    </row>
  </sheetData>
  <mergeCells count="36"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opLeftCell="A7" zoomScale="90" zoomScaleNormal="90" zoomScaleSheetLayoutView="100" workbookViewId="0">
      <selection activeCell="I18" sqref="I18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2" t="s">
        <v>80</v>
      </c>
      <c r="B1" s="72"/>
      <c r="C1" s="72"/>
      <c r="D1" s="72"/>
      <c r="E1" s="72"/>
      <c r="F1" s="72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62</v>
      </c>
    </row>
    <row r="3" spans="1:12" ht="30" customHeight="1" x14ac:dyDescent="0.15">
      <c r="A3" s="14"/>
      <c r="B3" s="74" t="s">
        <v>28</v>
      </c>
      <c r="C3" s="74" t="s">
        <v>61</v>
      </c>
      <c r="D3" s="66" t="s">
        <v>54</v>
      </c>
      <c r="E3" s="73"/>
      <c r="F3" s="73"/>
      <c r="G3" s="73" t="s">
        <v>55</v>
      </c>
      <c r="H3" s="73"/>
      <c r="I3" s="73"/>
      <c r="J3" s="74" t="s">
        <v>2</v>
      </c>
      <c r="K3" s="74"/>
      <c r="L3" s="74"/>
    </row>
    <row r="4" spans="1:12" ht="30" customHeight="1" x14ac:dyDescent="0.15">
      <c r="A4" s="14"/>
      <c r="B4" s="74"/>
      <c r="C4" s="74"/>
      <c r="D4" s="32" t="s">
        <v>56</v>
      </c>
      <c r="E4" s="32" t="s">
        <v>57</v>
      </c>
      <c r="F4" s="32" t="s">
        <v>58</v>
      </c>
      <c r="G4" s="32" t="s">
        <v>56</v>
      </c>
      <c r="H4" s="32" t="s">
        <v>57</v>
      </c>
      <c r="I4" s="32" t="s">
        <v>58</v>
      </c>
      <c r="J4" s="32" t="s">
        <v>56</v>
      </c>
      <c r="K4" s="32" t="s">
        <v>57</v>
      </c>
      <c r="L4" s="32" t="s">
        <v>58</v>
      </c>
    </row>
    <row r="5" spans="1:12" ht="30" customHeight="1" x14ac:dyDescent="0.15">
      <c r="A5" s="14"/>
      <c r="B5" s="79" t="s">
        <v>29</v>
      </c>
      <c r="C5" s="23" t="s">
        <v>30</v>
      </c>
      <c r="D5" s="19">
        <v>45</v>
      </c>
      <c r="E5" s="19">
        <v>87690</v>
      </c>
      <c r="F5" s="19">
        <v>778226</v>
      </c>
      <c r="G5" s="19">
        <v>144</v>
      </c>
      <c r="H5" s="19">
        <v>1176753</v>
      </c>
      <c r="I5" s="19">
        <v>10520047</v>
      </c>
      <c r="J5" s="33">
        <f>D5+G5</f>
        <v>189</v>
      </c>
      <c r="K5" s="33">
        <f>E5+H5</f>
        <v>1264443</v>
      </c>
      <c r="L5" s="33">
        <f>F5+I5</f>
        <v>11298273</v>
      </c>
    </row>
    <row r="6" spans="1:12" ht="30" customHeight="1" x14ac:dyDescent="0.15">
      <c r="A6" s="14"/>
      <c r="B6" s="79"/>
      <c r="C6" s="23" t="s">
        <v>31</v>
      </c>
      <c r="D6" s="19">
        <v>0</v>
      </c>
      <c r="E6" s="19">
        <v>0</v>
      </c>
      <c r="F6" s="19">
        <v>0</v>
      </c>
      <c r="G6" s="19">
        <v>30</v>
      </c>
      <c r="H6" s="19">
        <v>195356</v>
      </c>
      <c r="I6" s="19">
        <v>1747455</v>
      </c>
      <c r="J6" s="33">
        <f t="shared" ref="J6:J35" si="0">D6+G6</f>
        <v>30</v>
      </c>
      <c r="K6" s="33">
        <f t="shared" ref="K6:K35" si="1">E6+H6</f>
        <v>195356</v>
      </c>
      <c r="L6" s="33">
        <f t="shared" ref="L6:L35" si="2">F6+I6</f>
        <v>1747455</v>
      </c>
    </row>
    <row r="7" spans="1:12" ht="30" customHeight="1" x14ac:dyDescent="0.15">
      <c r="A7" s="14"/>
      <c r="B7" s="79"/>
      <c r="C7" s="23" t="s">
        <v>32</v>
      </c>
      <c r="D7" s="19">
        <v>23</v>
      </c>
      <c r="E7" s="19">
        <v>64176</v>
      </c>
      <c r="F7" s="19">
        <v>572423</v>
      </c>
      <c r="G7" s="19">
        <v>103</v>
      </c>
      <c r="H7" s="19">
        <v>401259</v>
      </c>
      <c r="I7" s="19">
        <v>3564766</v>
      </c>
      <c r="J7" s="33">
        <f t="shared" si="0"/>
        <v>126</v>
      </c>
      <c r="K7" s="33">
        <f t="shared" si="1"/>
        <v>465435</v>
      </c>
      <c r="L7" s="33">
        <f t="shared" si="2"/>
        <v>4137189</v>
      </c>
    </row>
    <row r="8" spans="1:12" ht="30" customHeight="1" x14ac:dyDescent="0.15">
      <c r="A8" s="14"/>
      <c r="B8" s="79"/>
      <c r="C8" s="23" t="s">
        <v>33</v>
      </c>
      <c r="D8" s="19">
        <v>5</v>
      </c>
      <c r="E8" s="19">
        <v>12936</v>
      </c>
      <c r="F8" s="19">
        <v>113960</v>
      </c>
      <c r="G8" s="19">
        <v>23</v>
      </c>
      <c r="H8" s="19">
        <v>85220</v>
      </c>
      <c r="I8" s="19">
        <v>761992</v>
      </c>
      <c r="J8" s="33">
        <f t="shared" si="0"/>
        <v>28</v>
      </c>
      <c r="K8" s="33">
        <f t="shared" si="1"/>
        <v>98156</v>
      </c>
      <c r="L8" s="33">
        <f t="shared" si="2"/>
        <v>875952</v>
      </c>
    </row>
    <row r="9" spans="1:12" ht="30" customHeight="1" x14ac:dyDescent="0.15">
      <c r="A9" s="14"/>
      <c r="B9" s="79"/>
      <c r="C9" s="23" t="s">
        <v>34</v>
      </c>
      <c r="D9" s="19">
        <v>1</v>
      </c>
      <c r="E9" s="19">
        <v>1056</v>
      </c>
      <c r="F9" s="19">
        <v>9504</v>
      </c>
      <c r="G9" s="19">
        <v>56</v>
      </c>
      <c r="H9" s="19">
        <v>38042</v>
      </c>
      <c r="I9" s="19">
        <v>340316</v>
      </c>
      <c r="J9" s="33">
        <f t="shared" si="0"/>
        <v>57</v>
      </c>
      <c r="K9" s="33">
        <f t="shared" si="1"/>
        <v>39098</v>
      </c>
      <c r="L9" s="33">
        <f t="shared" si="2"/>
        <v>349820</v>
      </c>
    </row>
    <row r="10" spans="1:12" ht="30" customHeight="1" x14ac:dyDescent="0.15">
      <c r="A10" s="14"/>
      <c r="B10" s="79"/>
      <c r="C10" s="23" t="s">
        <v>35</v>
      </c>
      <c r="D10" s="19">
        <v>147</v>
      </c>
      <c r="E10" s="19">
        <v>404542</v>
      </c>
      <c r="F10" s="19">
        <v>3625410</v>
      </c>
      <c r="G10" s="19">
        <v>477</v>
      </c>
      <c r="H10" s="19">
        <v>3707172</v>
      </c>
      <c r="I10" s="19">
        <v>33321609</v>
      </c>
      <c r="J10" s="33">
        <f t="shared" si="0"/>
        <v>624</v>
      </c>
      <c r="K10" s="33">
        <f t="shared" si="1"/>
        <v>4111714</v>
      </c>
      <c r="L10" s="33">
        <f t="shared" si="2"/>
        <v>36947019</v>
      </c>
    </row>
    <row r="11" spans="1:12" ht="30" customHeight="1" x14ac:dyDescent="0.15">
      <c r="A11" s="14"/>
      <c r="B11" s="79"/>
      <c r="C11" s="23" t="s">
        <v>36</v>
      </c>
      <c r="D11" s="19">
        <v>30</v>
      </c>
      <c r="E11" s="19">
        <v>92092</v>
      </c>
      <c r="F11" s="19">
        <v>820236</v>
      </c>
      <c r="G11" s="19">
        <v>146</v>
      </c>
      <c r="H11" s="19">
        <v>1126583</v>
      </c>
      <c r="I11" s="19">
        <v>10065697</v>
      </c>
      <c r="J11" s="33">
        <f t="shared" si="0"/>
        <v>176</v>
      </c>
      <c r="K11" s="33">
        <f t="shared" si="1"/>
        <v>1218675</v>
      </c>
      <c r="L11" s="33">
        <f t="shared" si="2"/>
        <v>10885933</v>
      </c>
    </row>
    <row r="12" spans="1:12" ht="30" customHeight="1" x14ac:dyDescent="0.15">
      <c r="A12" s="14"/>
      <c r="B12" s="79"/>
      <c r="C12" s="23" t="s">
        <v>37</v>
      </c>
      <c r="D12" s="19">
        <v>5</v>
      </c>
      <c r="E12" s="19">
        <v>18593</v>
      </c>
      <c r="F12" s="19">
        <v>167337</v>
      </c>
      <c r="G12" s="19">
        <v>149</v>
      </c>
      <c r="H12" s="19">
        <v>1284166</v>
      </c>
      <c r="I12" s="19">
        <v>11542719</v>
      </c>
      <c r="J12" s="33">
        <f t="shared" si="0"/>
        <v>154</v>
      </c>
      <c r="K12" s="33">
        <f t="shared" si="1"/>
        <v>1302759</v>
      </c>
      <c r="L12" s="33">
        <f t="shared" si="2"/>
        <v>11710056</v>
      </c>
    </row>
    <row r="13" spans="1:12" ht="30" customHeight="1" x14ac:dyDescent="0.15">
      <c r="A13" s="14"/>
      <c r="B13" s="79"/>
      <c r="C13" s="23" t="s">
        <v>38</v>
      </c>
      <c r="D13" s="19">
        <v>0</v>
      </c>
      <c r="E13" s="19">
        <v>0</v>
      </c>
      <c r="F13" s="19">
        <v>0</v>
      </c>
      <c r="G13" s="19">
        <v>37</v>
      </c>
      <c r="H13" s="19">
        <v>400518</v>
      </c>
      <c r="I13" s="19">
        <v>3598903</v>
      </c>
      <c r="J13" s="33">
        <f t="shared" si="0"/>
        <v>37</v>
      </c>
      <c r="K13" s="33">
        <f t="shared" si="1"/>
        <v>400518</v>
      </c>
      <c r="L13" s="33">
        <f t="shared" si="2"/>
        <v>3598903</v>
      </c>
    </row>
    <row r="14" spans="1:12" ht="30" customHeight="1" x14ac:dyDescent="0.15">
      <c r="A14" s="14"/>
      <c r="B14" s="79"/>
      <c r="C14" s="23" t="s">
        <v>39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9"/>
      <c r="C15" s="23" t="s">
        <v>40</v>
      </c>
      <c r="D15" s="20">
        <v>66</v>
      </c>
      <c r="E15" s="19">
        <v>38908</v>
      </c>
      <c r="F15" s="19">
        <v>349272</v>
      </c>
      <c r="G15" s="19">
        <v>493</v>
      </c>
      <c r="H15" s="19">
        <v>762347</v>
      </c>
      <c r="I15" s="19">
        <v>6845488</v>
      </c>
      <c r="J15" s="33">
        <f t="shared" si="0"/>
        <v>559</v>
      </c>
      <c r="K15" s="33">
        <f t="shared" si="1"/>
        <v>801255</v>
      </c>
      <c r="L15" s="33">
        <f t="shared" si="2"/>
        <v>7194760</v>
      </c>
    </row>
    <row r="16" spans="1:12" ht="30" customHeight="1" x14ac:dyDescent="0.15">
      <c r="A16" s="14"/>
      <c r="B16" s="79"/>
      <c r="C16" s="24" t="s">
        <v>41</v>
      </c>
      <c r="D16" s="19">
        <v>1</v>
      </c>
      <c r="E16" s="21"/>
      <c r="F16" s="19">
        <v>37512</v>
      </c>
      <c r="G16" s="19">
        <v>7</v>
      </c>
      <c r="H16" s="21"/>
      <c r="I16" s="19">
        <v>153742</v>
      </c>
      <c r="J16" s="33">
        <f t="shared" si="0"/>
        <v>8</v>
      </c>
      <c r="K16" s="34"/>
      <c r="L16" s="33">
        <f t="shared" si="2"/>
        <v>191254</v>
      </c>
    </row>
    <row r="17" spans="1:12" ht="30" customHeight="1" x14ac:dyDescent="0.15">
      <c r="A17" s="14"/>
      <c r="B17" s="79"/>
      <c r="C17" s="24" t="s">
        <v>42</v>
      </c>
      <c r="D17" s="19">
        <v>1</v>
      </c>
      <c r="E17" s="21"/>
      <c r="F17" s="19">
        <v>180000</v>
      </c>
      <c r="G17" s="19">
        <v>5</v>
      </c>
      <c r="H17" s="21"/>
      <c r="I17" s="19">
        <v>503302</v>
      </c>
      <c r="J17" s="33">
        <f t="shared" si="0"/>
        <v>6</v>
      </c>
      <c r="K17" s="34"/>
      <c r="L17" s="33">
        <f t="shared" si="2"/>
        <v>683302</v>
      </c>
    </row>
    <row r="18" spans="1:12" ht="30" customHeight="1" x14ac:dyDescent="0.15">
      <c r="A18" s="14"/>
      <c r="B18" s="79"/>
      <c r="C18" s="23" t="s">
        <v>43</v>
      </c>
      <c r="D18" s="22">
        <v>2</v>
      </c>
      <c r="E18" s="19">
        <v>16804</v>
      </c>
      <c r="F18" s="19">
        <v>157709</v>
      </c>
      <c r="G18" s="19">
        <v>35</v>
      </c>
      <c r="H18" s="19">
        <v>544419</v>
      </c>
      <c r="I18" s="19">
        <v>4896153</v>
      </c>
      <c r="J18" s="33">
        <f t="shared" si="0"/>
        <v>37</v>
      </c>
      <c r="K18" s="33">
        <f t="shared" si="1"/>
        <v>561223</v>
      </c>
      <c r="L18" s="33">
        <f t="shared" si="2"/>
        <v>5053862</v>
      </c>
    </row>
    <row r="19" spans="1:12" ht="30" customHeight="1" x14ac:dyDescent="0.15">
      <c r="A19" s="14"/>
      <c r="B19" s="79"/>
      <c r="C19" s="23" t="s">
        <v>44</v>
      </c>
      <c r="D19" s="19">
        <v>240</v>
      </c>
      <c r="E19" s="19">
        <v>105600</v>
      </c>
      <c r="F19" s="19">
        <v>1056000</v>
      </c>
      <c r="G19" s="19">
        <v>805</v>
      </c>
      <c r="H19" s="19">
        <v>1209593</v>
      </c>
      <c r="I19" s="19">
        <v>12098595</v>
      </c>
      <c r="J19" s="33">
        <f t="shared" si="0"/>
        <v>1045</v>
      </c>
      <c r="K19" s="33">
        <f t="shared" si="1"/>
        <v>1315193</v>
      </c>
      <c r="L19" s="33">
        <f t="shared" si="2"/>
        <v>13154595</v>
      </c>
    </row>
    <row r="20" spans="1:12" ht="30" customHeight="1" x14ac:dyDescent="0.15">
      <c r="A20" s="14"/>
      <c r="B20" s="79"/>
      <c r="C20" s="36" t="s">
        <v>20</v>
      </c>
      <c r="D20" s="35">
        <f t="shared" ref="D20:I20" si="3">SUM(D5:D19)</f>
        <v>566</v>
      </c>
      <c r="E20" s="35">
        <f t="shared" si="3"/>
        <v>842397</v>
      </c>
      <c r="F20" s="35">
        <f>SUM(F5:F19)</f>
        <v>7867589</v>
      </c>
      <c r="G20" s="35">
        <f t="shared" si="3"/>
        <v>2510</v>
      </c>
      <c r="H20" s="35">
        <f t="shared" si="3"/>
        <v>10931428</v>
      </c>
      <c r="I20" s="35">
        <f t="shared" si="3"/>
        <v>99960784</v>
      </c>
      <c r="J20" s="35">
        <f t="shared" si="0"/>
        <v>3076</v>
      </c>
      <c r="K20" s="35">
        <f t="shared" si="1"/>
        <v>11773825</v>
      </c>
      <c r="L20" s="35">
        <f t="shared" si="2"/>
        <v>107828373</v>
      </c>
    </row>
    <row r="21" spans="1:12" ht="30" customHeight="1" x14ac:dyDescent="0.15">
      <c r="A21" s="14"/>
      <c r="B21" s="75" t="s">
        <v>59</v>
      </c>
      <c r="C21" s="23" t="s">
        <v>76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3">
        <f t="shared" ref="J21" si="4">D21+G21</f>
        <v>0</v>
      </c>
      <c r="K21" s="33">
        <f t="shared" ref="K21" si="5">E21+H21</f>
        <v>0</v>
      </c>
      <c r="L21" s="33">
        <f t="shared" ref="L21" si="6">F21+I21</f>
        <v>0</v>
      </c>
    </row>
    <row r="22" spans="1:12" ht="30" customHeight="1" x14ac:dyDescent="0.15">
      <c r="A22" s="14"/>
      <c r="B22" s="76"/>
      <c r="C22" s="23" t="s">
        <v>45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si="0"/>
        <v>0</v>
      </c>
      <c r="K22" s="33">
        <f t="shared" si="1"/>
        <v>0</v>
      </c>
      <c r="L22" s="33">
        <f t="shared" si="2"/>
        <v>0</v>
      </c>
    </row>
    <row r="23" spans="1:12" ht="30" customHeight="1" x14ac:dyDescent="0.15">
      <c r="A23" s="14"/>
      <c r="B23" s="76"/>
      <c r="C23" s="23" t="s">
        <v>78</v>
      </c>
      <c r="D23" s="19">
        <v>0</v>
      </c>
      <c r="E23" s="19">
        <v>0</v>
      </c>
      <c r="F23" s="19">
        <v>0</v>
      </c>
      <c r="G23" s="19">
        <v>88</v>
      </c>
      <c r="H23" s="19">
        <v>528233</v>
      </c>
      <c r="I23" s="19">
        <v>4730184</v>
      </c>
      <c r="J23" s="33">
        <f t="shared" si="0"/>
        <v>88</v>
      </c>
      <c r="K23" s="33">
        <f t="shared" si="1"/>
        <v>528233</v>
      </c>
      <c r="L23" s="33">
        <f t="shared" si="2"/>
        <v>4730184</v>
      </c>
    </row>
    <row r="24" spans="1:12" ht="30" customHeight="1" x14ac:dyDescent="0.15">
      <c r="A24" s="14"/>
      <c r="B24" s="76"/>
      <c r="C24" s="23" t="s">
        <v>46</v>
      </c>
      <c r="D24" s="19">
        <v>0</v>
      </c>
      <c r="E24" s="19">
        <v>0</v>
      </c>
      <c r="F24" s="19">
        <v>0</v>
      </c>
      <c r="G24" s="19">
        <v>27</v>
      </c>
      <c r="H24" s="19">
        <v>322089</v>
      </c>
      <c r="I24" s="19">
        <v>2902084</v>
      </c>
      <c r="J24" s="33">
        <f t="shared" si="0"/>
        <v>27</v>
      </c>
      <c r="K24" s="33">
        <f t="shared" si="1"/>
        <v>322089</v>
      </c>
      <c r="L24" s="33">
        <f t="shared" si="2"/>
        <v>2902084</v>
      </c>
    </row>
    <row r="25" spans="1:12" ht="30" customHeight="1" x14ac:dyDescent="0.15">
      <c r="A25" s="14"/>
      <c r="B25" s="76"/>
      <c r="C25" s="23" t="s">
        <v>47</v>
      </c>
      <c r="D25" s="19">
        <v>4</v>
      </c>
      <c r="E25" s="19">
        <v>24436</v>
      </c>
      <c r="F25" s="19">
        <v>219924</v>
      </c>
      <c r="G25" s="19">
        <v>57</v>
      </c>
      <c r="H25" s="19">
        <v>1197311</v>
      </c>
      <c r="I25" s="19">
        <v>10775799</v>
      </c>
      <c r="J25" s="33">
        <f t="shared" si="0"/>
        <v>61</v>
      </c>
      <c r="K25" s="33">
        <f t="shared" si="1"/>
        <v>1221747</v>
      </c>
      <c r="L25" s="33">
        <f t="shared" si="2"/>
        <v>10995723</v>
      </c>
    </row>
    <row r="26" spans="1:12" ht="30" customHeight="1" x14ac:dyDescent="0.15">
      <c r="A26" s="14"/>
      <c r="B26" s="76"/>
      <c r="C26" s="23" t="s">
        <v>48</v>
      </c>
      <c r="D26" s="19">
        <v>0</v>
      </c>
      <c r="E26" s="19">
        <v>0</v>
      </c>
      <c r="F26" s="19">
        <v>0</v>
      </c>
      <c r="G26" s="19">
        <v>53</v>
      </c>
      <c r="H26" s="19">
        <v>1429384</v>
      </c>
      <c r="I26" s="19">
        <v>12784008</v>
      </c>
      <c r="J26" s="33">
        <f t="shared" si="0"/>
        <v>53</v>
      </c>
      <c r="K26" s="33">
        <f t="shared" si="1"/>
        <v>1429384</v>
      </c>
      <c r="L26" s="33">
        <f t="shared" si="2"/>
        <v>12784008</v>
      </c>
    </row>
    <row r="27" spans="1:12" ht="30" customHeight="1" x14ac:dyDescent="0.15">
      <c r="A27" s="14"/>
      <c r="B27" s="76"/>
      <c r="C27" s="23" t="s">
        <v>49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33">
        <f t="shared" si="0"/>
        <v>0</v>
      </c>
      <c r="K27" s="33">
        <f t="shared" si="1"/>
        <v>0</v>
      </c>
      <c r="L27" s="33">
        <f t="shared" si="2"/>
        <v>0</v>
      </c>
    </row>
    <row r="28" spans="1:12" ht="30" customHeight="1" x14ac:dyDescent="0.15">
      <c r="A28" s="14"/>
      <c r="B28" s="76"/>
      <c r="C28" s="23" t="s">
        <v>50</v>
      </c>
      <c r="D28" s="19">
        <v>0</v>
      </c>
      <c r="E28" s="19">
        <v>0</v>
      </c>
      <c r="F28" s="19">
        <v>0</v>
      </c>
      <c r="G28" s="19">
        <v>1</v>
      </c>
      <c r="H28" s="19">
        <v>27011</v>
      </c>
      <c r="I28" s="19">
        <v>243099</v>
      </c>
      <c r="J28" s="33">
        <f t="shared" si="0"/>
        <v>1</v>
      </c>
      <c r="K28" s="33">
        <f t="shared" si="1"/>
        <v>27011</v>
      </c>
      <c r="L28" s="33">
        <f t="shared" si="2"/>
        <v>243099</v>
      </c>
    </row>
    <row r="29" spans="1:12" ht="30" customHeight="1" x14ac:dyDescent="0.15">
      <c r="A29" s="14"/>
      <c r="B29" s="76"/>
      <c r="C29" s="23" t="s">
        <v>77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33">
        <f t="shared" si="0"/>
        <v>0</v>
      </c>
      <c r="K29" s="33">
        <f t="shared" si="1"/>
        <v>0</v>
      </c>
      <c r="L29" s="33">
        <f t="shared" si="2"/>
        <v>0</v>
      </c>
    </row>
    <row r="30" spans="1:12" ht="30" customHeight="1" x14ac:dyDescent="0.15">
      <c r="A30" s="14"/>
      <c r="B30" s="77"/>
      <c r="C30" s="36" t="s">
        <v>20</v>
      </c>
      <c r="D30" s="35">
        <f>SUM(D21:D29)</f>
        <v>4</v>
      </c>
      <c r="E30" s="35">
        <f t="shared" ref="E30:I30" si="7">SUM(E21:E29)</f>
        <v>24436</v>
      </c>
      <c r="F30" s="35">
        <f t="shared" si="7"/>
        <v>219924</v>
      </c>
      <c r="G30" s="35">
        <f t="shared" si="7"/>
        <v>226</v>
      </c>
      <c r="H30" s="35">
        <f t="shared" si="7"/>
        <v>3504028</v>
      </c>
      <c r="I30" s="35">
        <f t="shared" si="7"/>
        <v>31435174</v>
      </c>
      <c r="J30" s="35">
        <f t="shared" si="0"/>
        <v>230</v>
      </c>
      <c r="K30" s="35">
        <f t="shared" si="1"/>
        <v>3528464</v>
      </c>
      <c r="L30" s="35">
        <f t="shared" si="2"/>
        <v>31655098</v>
      </c>
    </row>
    <row r="31" spans="1:12" ht="30" customHeight="1" x14ac:dyDescent="0.15">
      <c r="A31" s="14"/>
      <c r="B31" s="75" t="s">
        <v>60</v>
      </c>
      <c r="C31" s="23" t="s">
        <v>51</v>
      </c>
      <c r="D31" s="19">
        <v>0</v>
      </c>
      <c r="E31" s="19">
        <v>0</v>
      </c>
      <c r="F31" s="19">
        <v>0</v>
      </c>
      <c r="G31" s="19">
        <v>190</v>
      </c>
      <c r="H31" s="19">
        <v>5537201</v>
      </c>
      <c r="I31" s="19">
        <v>49855007</v>
      </c>
      <c r="J31" s="33">
        <f t="shared" si="0"/>
        <v>190</v>
      </c>
      <c r="K31" s="33">
        <f t="shared" si="1"/>
        <v>5537201</v>
      </c>
      <c r="L31" s="33">
        <f t="shared" si="2"/>
        <v>49855007</v>
      </c>
    </row>
    <row r="32" spans="1:12" ht="30" customHeight="1" x14ac:dyDescent="0.15">
      <c r="A32" s="14"/>
      <c r="B32" s="76"/>
      <c r="C32" s="23" t="s">
        <v>52</v>
      </c>
      <c r="D32" s="19">
        <v>0</v>
      </c>
      <c r="E32" s="19">
        <v>0</v>
      </c>
      <c r="F32" s="19">
        <v>0</v>
      </c>
      <c r="G32" s="19">
        <v>222</v>
      </c>
      <c r="H32" s="19">
        <v>6463761</v>
      </c>
      <c r="I32" s="19">
        <v>58138961</v>
      </c>
      <c r="J32" s="33">
        <f t="shared" si="0"/>
        <v>222</v>
      </c>
      <c r="K32" s="33">
        <f t="shared" si="1"/>
        <v>6463761</v>
      </c>
      <c r="L32" s="33">
        <f t="shared" si="2"/>
        <v>58138961</v>
      </c>
    </row>
    <row r="33" spans="1:12" ht="30" customHeight="1" x14ac:dyDescent="0.15">
      <c r="A33" s="14"/>
      <c r="B33" s="76"/>
      <c r="C33" s="23" t="s">
        <v>53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33">
        <f t="shared" si="0"/>
        <v>0</v>
      </c>
      <c r="K33" s="33">
        <f t="shared" si="1"/>
        <v>0</v>
      </c>
      <c r="L33" s="33">
        <f t="shared" si="2"/>
        <v>0</v>
      </c>
    </row>
    <row r="34" spans="1:12" ht="30" customHeight="1" x14ac:dyDescent="0.15">
      <c r="A34" s="14"/>
      <c r="B34" s="77"/>
      <c r="C34" s="36" t="s">
        <v>20</v>
      </c>
      <c r="D34" s="35">
        <f t="shared" ref="D34:I34" si="8">SUM(D31:D33)</f>
        <v>0</v>
      </c>
      <c r="E34" s="35">
        <f t="shared" si="8"/>
        <v>0</v>
      </c>
      <c r="F34" s="35">
        <f t="shared" si="8"/>
        <v>0</v>
      </c>
      <c r="G34" s="35">
        <f t="shared" si="8"/>
        <v>412</v>
      </c>
      <c r="H34" s="35">
        <f t="shared" si="8"/>
        <v>12000962</v>
      </c>
      <c r="I34" s="35">
        <f t="shared" si="8"/>
        <v>107993968</v>
      </c>
      <c r="J34" s="35">
        <f t="shared" si="0"/>
        <v>412</v>
      </c>
      <c r="K34" s="35">
        <f t="shared" si="1"/>
        <v>12000962</v>
      </c>
      <c r="L34" s="35">
        <f t="shared" si="2"/>
        <v>107993968</v>
      </c>
    </row>
    <row r="35" spans="1:12" ht="30" customHeight="1" x14ac:dyDescent="0.15">
      <c r="A35" s="14"/>
      <c r="B35" s="78" t="s">
        <v>2</v>
      </c>
      <c r="C35" s="78"/>
      <c r="D35" s="37">
        <f t="shared" ref="D35:I35" si="9">D34+D30+D20</f>
        <v>570</v>
      </c>
      <c r="E35" s="37">
        <f t="shared" si="9"/>
        <v>866833</v>
      </c>
      <c r="F35" s="37">
        <f t="shared" si="9"/>
        <v>8087513</v>
      </c>
      <c r="G35" s="37">
        <f t="shared" si="9"/>
        <v>3148</v>
      </c>
      <c r="H35" s="37">
        <f t="shared" si="9"/>
        <v>26436418</v>
      </c>
      <c r="I35" s="37">
        <f t="shared" si="9"/>
        <v>239389926</v>
      </c>
      <c r="J35" s="37">
        <f t="shared" si="0"/>
        <v>3718</v>
      </c>
      <c r="K35" s="37">
        <f t="shared" si="1"/>
        <v>27303251</v>
      </c>
      <c r="L35" s="37">
        <f t="shared" si="2"/>
        <v>247477439</v>
      </c>
    </row>
    <row r="38" spans="1:12" ht="13.5" customHeight="1" x14ac:dyDescent="0.15"/>
  </sheetData>
  <mergeCells count="10">
    <mergeCell ref="B35:C35"/>
    <mergeCell ref="B3:B4"/>
    <mergeCell ref="B5:B20"/>
    <mergeCell ref="D3:F3"/>
    <mergeCell ref="B21:B30"/>
    <mergeCell ref="A1:F1"/>
    <mergeCell ref="G3:I3"/>
    <mergeCell ref="J3:L3"/>
    <mergeCell ref="C3:C4"/>
    <mergeCell ref="B31:B34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前田 悠子</cp:lastModifiedBy>
  <cp:lastPrinted>2017-10-17T06:50:40Z</cp:lastPrinted>
  <dcterms:created xsi:type="dcterms:W3CDTF">2006-05-10T06:38:17Z</dcterms:created>
  <dcterms:modified xsi:type="dcterms:W3CDTF">2017-11-10T02:05:02Z</dcterms:modified>
</cp:coreProperties>
</file>