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ono-bunsyo2014\tono-city\05_健康福祉部2014\03_長寿課\04_介護保険係（2015）\001_庶務関係（庶務・郵券・車両・文書管理・開示・非常勤・臨時職員等）\009_ホームページ更新関係\給付等の状況\"/>
    </mc:Choice>
  </mc:AlternateContent>
  <bookViews>
    <workbookView xWindow="0" yWindow="0" windowWidth="19440" windowHeight="11910" activeTab="1"/>
  </bookViews>
  <sheets>
    <sheet name="Ⅰ　認定者数、受給者数" sheetId="4" r:id="rId1"/>
    <sheet name="Ⅱ　給付費の状況" sheetId="6" r:id="rId2"/>
  </sheets>
  <definedNames>
    <definedName name="_xlnm.Print_Area" localSheetId="0">'Ⅰ　認定者数、受給者数'!$A$1:$N$36</definedName>
    <definedName name="_xlnm.Print_Area" localSheetId="1">'Ⅱ　給付費の状況'!$A$1:$L$34</definedName>
  </definedNames>
  <calcPr calcId="152511"/>
</workbook>
</file>

<file path=xl/calcChain.xml><?xml version="1.0" encoding="utf-8"?>
<calcChain xmlns="http://schemas.openxmlformats.org/spreadsheetml/2006/main">
  <c r="J22" i="6" l="1"/>
  <c r="F10" i="4"/>
  <c r="D6" i="4"/>
  <c r="F20" i="4" l="1"/>
  <c r="L28" i="6" l="1"/>
  <c r="I29" i="6" l="1"/>
  <c r="H29" i="6"/>
  <c r="G29" i="6"/>
  <c r="E29" i="6"/>
  <c r="F29" i="6"/>
  <c r="D29" i="6"/>
  <c r="K28" i="6"/>
  <c r="J28" i="6"/>
  <c r="L21" i="6"/>
  <c r="K21" i="6"/>
  <c r="J21" i="6"/>
  <c r="J29" i="6" l="1"/>
  <c r="M10" i="4"/>
  <c r="M9" i="4"/>
  <c r="M8" i="4"/>
  <c r="M7" i="4"/>
  <c r="F9" i="4"/>
  <c r="F8" i="4"/>
  <c r="F7" i="4"/>
  <c r="L6" i="4"/>
  <c r="K6" i="4"/>
  <c r="J6" i="4"/>
  <c r="I6" i="4"/>
  <c r="H6" i="4"/>
  <c r="E6" i="4"/>
  <c r="N10" i="4" l="1"/>
  <c r="N9" i="4"/>
  <c r="N8" i="4"/>
  <c r="M6" i="4"/>
  <c r="N7" i="4"/>
  <c r="F6" i="4"/>
  <c r="F33" i="6"/>
  <c r="D14" i="4"/>
  <c r="N6" i="4" l="1"/>
  <c r="L28" i="4"/>
  <c r="K28" i="4"/>
  <c r="J28" i="4"/>
  <c r="I28" i="4"/>
  <c r="H28" i="4"/>
  <c r="G28" i="4"/>
  <c r="H21" i="4"/>
  <c r="M28" i="4" l="1"/>
  <c r="F19" i="4"/>
  <c r="F11" i="4" l="1"/>
  <c r="E20" i="6" l="1"/>
  <c r="J17" i="6" l="1"/>
  <c r="F20" i="6"/>
  <c r="H14" i="4"/>
  <c r="I14" i="4"/>
  <c r="J14" i="4"/>
  <c r="K14" i="4"/>
  <c r="L14" i="4"/>
  <c r="G14" i="4"/>
  <c r="E14" i="4"/>
  <c r="M33" i="4" l="1"/>
  <c r="K36" i="4" l="1"/>
  <c r="E28" i="4" l="1"/>
  <c r="D28" i="4"/>
  <c r="L36" i="4" l="1"/>
  <c r="I36" i="4"/>
  <c r="J36" i="4"/>
  <c r="H36" i="4"/>
  <c r="M19" i="4"/>
  <c r="I21" i="4"/>
  <c r="J21" i="4"/>
  <c r="K21" i="4"/>
  <c r="L21" i="4"/>
  <c r="E21" i="4"/>
  <c r="D21" i="4"/>
  <c r="I20" i="6"/>
  <c r="M27" i="4"/>
  <c r="F27" i="4"/>
  <c r="M26" i="4"/>
  <c r="F26" i="4"/>
  <c r="M14" i="4"/>
  <c r="F14" i="4"/>
  <c r="M13" i="4"/>
  <c r="F13" i="4"/>
  <c r="M12" i="4"/>
  <c r="F12" i="4"/>
  <c r="M11" i="4"/>
  <c r="N11" i="4" s="1"/>
  <c r="I33" i="6"/>
  <c r="L32" i="6"/>
  <c r="L31" i="6"/>
  <c r="L30" i="6"/>
  <c r="L27" i="6"/>
  <c r="L26" i="6"/>
  <c r="L25" i="6"/>
  <c r="L24" i="6"/>
  <c r="L23" i="6"/>
  <c r="L22" i="6"/>
  <c r="L19" i="6"/>
  <c r="L18" i="6"/>
  <c r="L17" i="6"/>
  <c r="L16" i="6"/>
  <c r="L15" i="6"/>
  <c r="L14" i="6"/>
  <c r="L13" i="6"/>
  <c r="L12" i="6"/>
  <c r="L11" i="6"/>
  <c r="L10" i="6"/>
  <c r="L9" i="6"/>
  <c r="L8" i="6"/>
  <c r="L7" i="6"/>
  <c r="L6" i="6"/>
  <c r="L5" i="6"/>
  <c r="H20" i="6"/>
  <c r="K20" i="6" s="1"/>
  <c r="H33" i="6"/>
  <c r="E33" i="6"/>
  <c r="K32" i="6"/>
  <c r="K31" i="6"/>
  <c r="K30" i="6"/>
  <c r="K27" i="6"/>
  <c r="K26" i="6"/>
  <c r="K25" i="6"/>
  <c r="K24" i="6"/>
  <c r="K23" i="6"/>
  <c r="K22" i="6"/>
  <c r="K19" i="6"/>
  <c r="K18" i="6"/>
  <c r="K15" i="6"/>
  <c r="K14" i="6"/>
  <c r="K13" i="6"/>
  <c r="K12" i="6"/>
  <c r="K11" i="6"/>
  <c r="K10" i="6"/>
  <c r="K9" i="6"/>
  <c r="K8" i="6"/>
  <c r="K7" i="6"/>
  <c r="K6" i="6"/>
  <c r="K5" i="6"/>
  <c r="G20" i="6"/>
  <c r="G33" i="6"/>
  <c r="D20" i="6"/>
  <c r="D33" i="6"/>
  <c r="J32" i="6"/>
  <c r="J31" i="6"/>
  <c r="J30" i="6"/>
  <c r="J27" i="6"/>
  <c r="J26" i="6"/>
  <c r="J25" i="6"/>
  <c r="J24" i="6"/>
  <c r="J23" i="6"/>
  <c r="J19" i="6"/>
  <c r="J18" i="6"/>
  <c r="J16" i="6"/>
  <c r="J15" i="6"/>
  <c r="J14" i="6"/>
  <c r="J13" i="6"/>
  <c r="J12" i="6"/>
  <c r="J11" i="6"/>
  <c r="J10" i="6"/>
  <c r="J9" i="6"/>
  <c r="J8" i="6"/>
  <c r="J7" i="6"/>
  <c r="J6" i="6"/>
  <c r="J5" i="6"/>
  <c r="F36" i="4"/>
  <c r="M35" i="4"/>
  <c r="F35" i="4"/>
  <c r="M34" i="4"/>
  <c r="N34" i="4" s="1"/>
  <c r="F34" i="4"/>
  <c r="F33" i="4"/>
  <c r="N33" i="4" s="1"/>
  <c r="M20" i="4"/>
  <c r="N20" i="4" s="1"/>
  <c r="M36" i="4" l="1"/>
  <c r="N36" i="4" s="1"/>
  <c r="N35" i="4"/>
  <c r="N13" i="4"/>
  <c r="N12" i="4"/>
  <c r="F21" i="4"/>
  <c r="M21" i="4"/>
  <c r="N14" i="4"/>
  <c r="L29" i="6"/>
  <c r="J20" i="6"/>
  <c r="L33" i="6"/>
  <c r="K33" i="6"/>
  <c r="G34" i="6"/>
  <c r="K29" i="6"/>
  <c r="F34" i="6"/>
  <c r="J33" i="6"/>
  <c r="H34" i="6"/>
  <c r="D34" i="6"/>
  <c r="E34" i="6"/>
  <c r="I34" i="6"/>
  <c r="L20" i="6"/>
  <c r="N27" i="4"/>
  <c r="F28" i="4"/>
  <c r="N28" i="4" s="1"/>
  <c r="N26" i="4"/>
  <c r="N19" i="4"/>
  <c r="N21" i="4" l="1"/>
  <c r="J34" i="6"/>
  <c r="K34" i="6"/>
  <c r="L34" i="6"/>
</calcChain>
</file>

<file path=xl/sharedStrings.xml><?xml version="1.0" encoding="utf-8"?>
<sst xmlns="http://schemas.openxmlformats.org/spreadsheetml/2006/main" count="133" uniqueCount="81">
  <si>
    <t>区分</t>
    <rPh sb="0" eb="2">
      <t>クブン</t>
    </rPh>
    <phoneticPr fontId="2"/>
  </si>
  <si>
    <t>計</t>
    <rPh sb="0" eb="1">
      <t>ケイ</t>
    </rPh>
    <phoneticPr fontId="2"/>
  </si>
  <si>
    <t>合計</t>
    <rPh sb="0" eb="2">
      <t>ゴウケイ</t>
    </rPh>
    <phoneticPr fontId="2"/>
  </si>
  <si>
    <t>要支援1</t>
    <rPh sb="0" eb="1">
      <t>ヨウ</t>
    </rPh>
    <rPh sb="1" eb="3">
      <t>シエン</t>
    </rPh>
    <phoneticPr fontId="2"/>
  </si>
  <si>
    <t>要支援2</t>
    <rPh sb="0" eb="1">
      <t>ヨウ</t>
    </rPh>
    <rPh sb="1" eb="3">
      <t>シエン</t>
    </rPh>
    <phoneticPr fontId="2"/>
  </si>
  <si>
    <t>要介護1</t>
    <rPh sb="0" eb="1">
      <t>ヨウ</t>
    </rPh>
    <rPh sb="1" eb="3">
      <t>カイゴ</t>
    </rPh>
    <phoneticPr fontId="2"/>
  </si>
  <si>
    <t>要介護2</t>
    <rPh sb="0" eb="1">
      <t>ヨウ</t>
    </rPh>
    <rPh sb="1" eb="3">
      <t>カイゴ</t>
    </rPh>
    <phoneticPr fontId="2"/>
  </si>
  <si>
    <t>要介護3</t>
    <rPh sb="0" eb="1">
      <t>ヨウ</t>
    </rPh>
    <rPh sb="1" eb="3">
      <t>カイゴ</t>
    </rPh>
    <phoneticPr fontId="2"/>
  </si>
  <si>
    <t>要介護4</t>
    <rPh sb="0" eb="1">
      <t>ヨウ</t>
    </rPh>
    <rPh sb="1" eb="3">
      <t>カイゴ</t>
    </rPh>
    <phoneticPr fontId="2"/>
  </si>
  <si>
    <t>要介護5</t>
    <rPh sb="0" eb="1">
      <t>ヨウ</t>
    </rPh>
    <rPh sb="1" eb="3">
      <t>カイゴ</t>
    </rPh>
    <phoneticPr fontId="2"/>
  </si>
  <si>
    <t>第1号被保険者</t>
    <rPh sb="0" eb="1">
      <t>ダイ</t>
    </rPh>
    <rPh sb="2" eb="3">
      <t>ゴウ</t>
    </rPh>
    <rPh sb="3" eb="7">
      <t>ヒホケンシャ</t>
    </rPh>
    <phoneticPr fontId="2"/>
  </si>
  <si>
    <t>第2号被保険者</t>
    <rPh sb="0" eb="1">
      <t>ダイ</t>
    </rPh>
    <rPh sb="2" eb="3">
      <t>ゴウ</t>
    </rPh>
    <rPh sb="3" eb="7">
      <t>ヒホケンシャ</t>
    </rPh>
    <phoneticPr fontId="2"/>
  </si>
  <si>
    <t>合　　　計</t>
    <rPh sb="0" eb="1">
      <t>ゴウ</t>
    </rPh>
    <rPh sb="4" eb="5">
      <t>ケイ</t>
    </rPh>
    <phoneticPr fontId="2"/>
  </si>
  <si>
    <t>経過的
要介護</t>
    <rPh sb="0" eb="3">
      <t>ケイカテキ</t>
    </rPh>
    <rPh sb="4" eb="5">
      <t>ヨウ</t>
    </rPh>
    <rPh sb="5" eb="7">
      <t>カイゴ</t>
    </rPh>
    <phoneticPr fontId="2"/>
  </si>
  <si>
    <t>介護老人福祉施設</t>
    <rPh sb="0" eb="2">
      <t>カイゴ</t>
    </rPh>
    <rPh sb="2" eb="4">
      <t>ロウジン</t>
    </rPh>
    <rPh sb="4" eb="6">
      <t>フクシ</t>
    </rPh>
    <rPh sb="6" eb="8">
      <t>シセツ</t>
    </rPh>
    <phoneticPr fontId="2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</si>
  <si>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2"/>
  </si>
  <si>
    <t>介護療養型医療施設</t>
    <rPh sb="0" eb="2">
      <t>カイゴ</t>
    </rPh>
    <rPh sb="2" eb="5">
      <t>リョウヨウガタ</t>
    </rPh>
    <rPh sb="5" eb="7">
      <t>イリョウ</t>
    </rPh>
    <rPh sb="7" eb="9">
      <t>シセツ</t>
    </rPh>
    <phoneticPr fontId="2"/>
  </si>
  <si>
    <t>合計</t>
  </si>
  <si>
    <t>要支援1</t>
  </si>
  <si>
    <t>要支援2</t>
  </si>
  <si>
    <t>計</t>
  </si>
  <si>
    <t>経過的
要介護</t>
  </si>
  <si>
    <t>要介護1</t>
  </si>
  <si>
    <t>要介護2</t>
  </si>
  <si>
    <t>要介護3</t>
  </si>
  <si>
    <t>要介護4</t>
  </si>
  <si>
    <t>要介護5</t>
  </si>
  <si>
    <t>単位:人</t>
    <rPh sb="0" eb="2">
      <t>タンイ</t>
    </rPh>
    <rPh sb="3" eb="4">
      <t>ニン</t>
    </rPh>
    <phoneticPr fontId="2"/>
  </si>
  <si>
    <t>区分</t>
  </si>
  <si>
    <t>居宅サービス</t>
  </si>
  <si>
    <t>訪問介護</t>
  </si>
  <si>
    <t>訪問入浴介護</t>
  </si>
  <si>
    <t>訪問看護</t>
  </si>
  <si>
    <t>訪問リハビリテーション</t>
  </si>
  <si>
    <t>居宅療養管理指導</t>
  </si>
  <si>
    <t>通所介護</t>
  </si>
  <si>
    <t>通所リハビリテーション</t>
  </si>
  <si>
    <t>短期入所生活介護</t>
  </si>
  <si>
    <t>短期入所療養介護(介護老人保健施設)</t>
  </si>
  <si>
    <t>短期入所療養介護(介護療養型医療施設)</t>
  </si>
  <si>
    <t>福祉用具貸与</t>
  </si>
  <si>
    <t>福祉用具購入費</t>
  </si>
  <si>
    <t>住宅改修</t>
  </si>
  <si>
    <t>特定施設入所者生活介護</t>
  </si>
  <si>
    <t>居宅介護支援（プラン作成）</t>
  </si>
  <si>
    <t>夜間対応型訪問介護</t>
  </si>
  <si>
    <t>認知症対応型通所介護</t>
  </si>
  <si>
    <t>小規模多機能型居宅介護</t>
  </si>
  <si>
    <t>認知症対応型共同生活介護</t>
  </si>
  <si>
    <t>地域密着型特定施設入居者生活介護</t>
  </si>
  <si>
    <t>地域密着型介護老人福祉施設入居者生活介護</t>
  </si>
  <si>
    <t>介護老人福祉施設</t>
  </si>
  <si>
    <t>介護老人保健施設</t>
  </si>
  <si>
    <t>介護療養型医療施設</t>
  </si>
  <si>
    <t>予防給付</t>
    <rPh sb="0" eb="2">
      <t>ヨボウ</t>
    </rPh>
    <rPh sb="2" eb="4">
      <t>キュウフ</t>
    </rPh>
    <phoneticPr fontId="2"/>
  </si>
  <si>
    <t>介護給付</t>
    <rPh sb="0" eb="2">
      <t>カイゴ</t>
    </rPh>
    <rPh sb="2" eb="4">
      <t>キュウフ</t>
    </rPh>
    <phoneticPr fontId="2"/>
  </si>
  <si>
    <t>件数</t>
    <rPh sb="0" eb="2">
      <t>ケンスウ</t>
    </rPh>
    <phoneticPr fontId="2"/>
  </si>
  <si>
    <t>単位数</t>
    <rPh sb="0" eb="3">
      <t>タンイスウ</t>
    </rPh>
    <phoneticPr fontId="2"/>
  </si>
  <si>
    <t>給付費</t>
    <rPh sb="0" eb="2">
      <t>キュウフ</t>
    </rPh>
    <rPh sb="2" eb="3">
      <t>ヒ</t>
    </rPh>
    <phoneticPr fontId="2"/>
  </si>
  <si>
    <t>地域密着型サービス</t>
    <rPh sb="4" eb="5">
      <t>カタ</t>
    </rPh>
    <phoneticPr fontId="2"/>
  </si>
  <si>
    <t>施設サービス</t>
    <phoneticPr fontId="2"/>
  </si>
  <si>
    <t>種類</t>
    <rPh sb="0" eb="2">
      <t>シュルイ</t>
    </rPh>
    <phoneticPr fontId="2"/>
  </si>
  <si>
    <t>単位:件、単位、円</t>
    <rPh sb="0" eb="2">
      <t>タンイ</t>
    </rPh>
    <rPh sb="3" eb="4">
      <t>ケン</t>
    </rPh>
    <rPh sb="5" eb="7">
      <t>タンイ</t>
    </rPh>
    <rPh sb="8" eb="9">
      <t>エン</t>
    </rPh>
    <phoneticPr fontId="2"/>
  </si>
  <si>
    <t>要支援</t>
    <rPh sb="0" eb="1">
      <t>ヨウ</t>
    </rPh>
    <rPh sb="1" eb="3">
      <t>シエン</t>
    </rPh>
    <phoneticPr fontId="2"/>
  </si>
  <si>
    <t>要介護</t>
    <rPh sb="0" eb="1">
      <t>ヨウ</t>
    </rPh>
    <rPh sb="1" eb="3">
      <t>カイゴ</t>
    </rPh>
    <phoneticPr fontId="2"/>
  </si>
  <si>
    <t>予防給付</t>
    <rPh sb="0" eb="2">
      <t>ヨボウ</t>
    </rPh>
    <rPh sb="2" eb="4">
      <t>キュウフ</t>
    </rPh>
    <phoneticPr fontId="2"/>
  </si>
  <si>
    <t>介護給付</t>
    <rPh sb="0" eb="2">
      <t>カイゴ</t>
    </rPh>
    <rPh sb="2" eb="4">
      <t>キュウフ</t>
    </rPh>
    <phoneticPr fontId="2"/>
  </si>
  <si>
    <t>1 要介護(要支援)認定者数</t>
    <rPh sb="2" eb="3">
      <t>ヨウ</t>
    </rPh>
    <rPh sb="3" eb="5">
      <t>カイゴ</t>
    </rPh>
    <rPh sb="6" eb="7">
      <t>ヨウ</t>
    </rPh>
    <rPh sb="7" eb="9">
      <t>シエン</t>
    </rPh>
    <rPh sb="10" eb="12">
      <t>ニンテイ</t>
    </rPh>
    <rPh sb="12" eb="13">
      <t>モノ</t>
    </rPh>
    <rPh sb="13" eb="14">
      <t>スウ</t>
    </rPh>
    <phoneticPr fontId="2"/>
  </si>
  <si>
    <t>2 居宅介護(介護予防)サービス受給者数</t>
    <rPh sb="2" eb="4">
      <t>キョタク</t>
    </rPh>
    <rPh sb="4" eb="6">
      <t>カイゴ</t>
    </rPh>
    <rPh sb="7" eb="9">
      <t>カイゴ</t>
    </rPh>
    <rPh sb="9" eb="11">
      <t>ヨボウ</t>
    </rPh>
    <rPh sb="16" eb="19">
      <t>ジュキュウシャ</t>
    </rPh>
    <rPh sb="19" eb="20">
      <t>スウ</t>
    </rPh>
    <phoneticPr fontId="2"/>
  </si>
  <si>
    <t>3 地域密着型(介護予防)サービス受給者数</t>
    <rPh sb="2" eb="4">
      <t>チイキ</t>
    </rPh>
    <rPh sb="4" eb="7">
      <t>ミッチャクガタ</t>
    </rPh>
    <rPh sb="8" eb="10">
      <t>カイゴ</t>
    </rPh>
    <rPh sb="10" eb="12">
      <t>ヨボウ</t>
    </rPh>
    <rPh sb="17" eb="20">
      <t>ジュキュウシャ</t>
    </rPh>
    <rPh sb="20" eb="21">
      <t>スウ</t>
    </rPh>
    <phoneticPr fontId="2"/>
  </si>
  <si>
    <t>4 施設介護サービス受給者数</t>
    <rPh sb="2" eb="4">
      <t>シセツ</t>
    </rPh>
    <rPh sb="4" eb="6">
      <t>カイゴ</t>
    </rPh>
    <rPh sb="10" eb="13">
      <t>ジュキュウシャ</t>
    </rPh>
    <rPh sb="13" eb="14">
      <t>スウ</t>
    </rPh>
    <phoneticPr fontId="2"/>
  </si>
  <si>
    <r>
      <t>65歳以上7</t>
    </r>
    <r>
      <rPr>
        <sz val="11"/>
        <rFont val="ＭＳ Ｐゴシック"/>
        <family val="3"/>
        <charset val="128"/>
      </rPr>
      <t>0</t>
    </r>
    <r>
      <rPr>
        <sz val="11"/>
        <rFont val="ＭＳ Ｐゴシック"/>
        <family val="3"/>
        <charset val="128"/>
      </rPr>
      <t>歳未満</t>
    </r>
    <rPh sb="2" eb="5">
      <t>サイイジョウ</t>
    </rPh>
    <rPh sb="7" eb="8">
      <t>サイ</t>
    </rPh>
    <rPh sb="8" eb="10">
      <t>ミマン</t>
    </rPh>
    <phoneticPr fontId="2"/>
  </si>
  <si>
    <r>
      <t>70歳以上75</t>
    </r>
    <r>
      <rPr>
        <sz val="11"/>
        <rFont val="ＭＳ Ｐゴシック"/>
        <family val="3"/>
        <charset val="128"/>
      </rPr>
      <t>歳未満</t>
    </r>
    <rPh sb="2" eb="5">
      <t>サイイジョウ</t>
    </rPh>
    <rPh sb="7" eb="8">
      <t>サイ</t>
    </rPh>
    <rPh sb="8" eb="10">
      <t>ミマン</t>
    </rPh>
    <phoneticPr fontId="2"/>
  </si>
  <si>
    <r>
      <t>75歳以上80</t>
    </r>
    <r>
      <rPr>
        <sz val="11"/>
        <rFont val="ＭＳ Ｐゴシック"/>
        <family val="3"/>
        <charset val="128"/>
      </rPr>
      <t>歳未満</t>
    </r>
    <rPh sb="2" eb="5">
      <t>サイイジョウ</t>
    </rPh>
    <rPh sb="7" eb="8">
      <t>サイ</t>
    </rPh>
    <rPh sb="8" eb="10">
      <t>ミマン</t>
    </rPh>
    <phoneticPr fontId="2"/>
  </si>
  <si>
    <r>
      <t>80歳以上85</t>
    </r>
    <r>
      <rPr>
        <sz val="11"/>
        <rFont val="ＭＳ Ｐゴシック"/>
        <family val="3"/>
        <charset val="128"/>
      </rPr>
      <t>歳未満</t>
    </r>
    <rPh sb="2" eb="5">
      <t>サイイジョウ</t>
    </rPh>
    <rPh sb="7" eb="8">
      <t>サイ</t>
    </rPh>
    <rPh sb="8" eb="10">
      <t>ミマン</t>
    </rPh>
    <phoneticPr fontId="2"/>
  </si>
  <si>
    <t>85歳以上90歳未満</t>
    <rPh sb="2" eb="5">
      <t>サイイジョウ</t>
    </rPh>
    <rPh sb="7" eb="8">
      <t>サイ</t>
    </rPh>
    <rPh sb="8" eb="10">
      <t>ミマン</t>
    </rPh>
    <phoneticPr fontId="2"/>
  </si>
  <si>
    <t>90歳以上</t>
    <rPh sb="2" eb="3">
      <t>サイ</t>
    </rPh>
    <rPh sb="3" eb="5">
      <t>イジョウ</t>
    </rPh>
    <phoneticPr fontId="2"/>
  </si>
  <si>
    <t>定期巡回・随時対応型訪問介護看護</t>
    <rPh sb="0" eb="2">
      <t>テイキ</t>
    </rPh>
    <rPh sb="2" eb="4">
      <t>ジュンカイ</t>
    </rPh>
    <rPh sb="5" eb="7">
      <t>ズイジ</t>
    </rPh>
    <rPh sb="7" eb="10">
      <t>タイオウガタ</t>
    </rPh>
    <rPh sb="10" eb="12">
      <t>ホウモン</t>
    </rPh>
    <rPh sb="12" eb="14">
      <t>カイゴ</t>
    </rPh>
    <rPh sb="14" eb="16">
      <t>カンゴ</t>
    </rPh>
    <phoneticPr fontId="2"/>
  </si>
  <si>
    <t>複合型サービス（看護小規模多機能型居宅介護）</t>
    <rPh sb="0" eb="3">
      <t>フクゴウガタ</t>
    </rPh>
    <rPh sb="8" eb="10">
      <t>カンゴ</t>
    </rPh>
    <rPh sb="10" eb="13">
      <t>ショウキボ</t>
    </rPh>
    <rPh sb="13" eb="16">
      <t>タキノウ</t>
    </rPh>
    <rPh sb="16" eb="17">
      <t>ガタ</t>
    </rPh>
    <rPh sb="17" eb="19">
      <t>キョタク</t>
    </rPh>
    <rPh sb="19" eb="21">
      <t>カイゴ</t>
    </rPh>
    <phoneticPr fontId="2"/>
  </si>
  <si>
    <t>Ⅰ　要介護認定者数、サービス受給者数（２月）</t>
    <rPh sb="2" eb="3">
      <t>ヨウ</t>
    </rPh>
    <rPh sb="3" eb="5">
      <t>カイゴ</t>
    </rPh>
    <rPh sb="5" eb="8">
      <t>ニンテイシャ</t>
    </rPh>
    <rPh sb="8" eb="9">
      <t>スウ</t>
    </rPh>
    <rPh sb="14" eb="17">
      <t>ジュキュウシャ</t>
    </rPh>
    <rPh sb="17" eb="18">
      <t>スウ</t>
    </rPh>
    <rPh sb="20" eb="21">
      <t>ガツ</t>
    </rPh>
    <phoneticPr fontId="2"/>
  </si>
  <si>
    <t>Ⅱ　介護給付・予防給付費の状況（平成28年１月審査分）</t>
    <rPh sb="16" eb="18">
      <t>ヘイセイ</t>
    </rPh>
    <rPh sb="20" eb="21">
      <t>ネン</t>
    </rPh>
    <rPh sb="22" eb="23">
      <t>ガツ</t>
    </rPh>
    <rPh sb="23" eb="25">
      <t>シンサ</t>
    </rPh>
    <rPh sb="25" eb="26">
      <t>ブン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</si>
</sst>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i/>
      <u/>
      <sz val="11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i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color rgb="FF0086EA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2">
    <xf numFmtId="0" fontId="0" fillId="0" borderId="0" xfId="0">
      <alignment vertical="center"/>
    </xf>
    <xf numFmtId="38" fontId="0" fillId="0" borderId="0" xfId="1" applyFont="1">
      <alignment vertical="center"/>
    </xf>
    <xf numFmtId="38" fontId="1" fillId="0" borderId="0" xfId="1" applyFont="1">
      <alignment vertical="center"/>
    </xf>
    <xf numFmtId="0" fontId="1" fillId="0" borderId="0" xfId="0" applyFont="1">
      <alignment vertical="center"/>
    </xf>
    <xf numFmtId="38" fontId="3" fillId="0" borderId="0" xfId="1" applyFont="1">
      <alignment vertical="center"/>
    </xf>
    <xf numFmtId="38" fontId="1" fillId="0" borderId="2" xfId="1" applyNumberFormat="1" applyFont="1" applyFill="1" applyBorder="1">
      <alignment vertical="center"/>
    </xf>
    <xf numFmtId="38" fontId="5" fillId="0" borderId="0" xfId="1" applyFont="1">
      <alignment vertical="center"/>
    </xf>
    <xf numFmtId="38" fontId="0" fillId="0" borderId="2" xfId="1" applyFont="1" applyBorder="1">
      <alignment vertical="center"/>
    </xf>
    <xf numFmtId="38" fontId="1" fillId="0" borderId="4" xfId="1" applyNumberFormat="1" applyFont="1" applyFill="1" applyBorder="1">
      <alignment vertical="center"/>
    </xf>
    <xf numFmtId="38" fontId="0" fillId="0" borderId="4" xfId="1" applyFont="1" applyBorder="1">
      <alignment vertical="center"/>
    </xf>
    <xf numFmtId="0" fontId="6" fillId="0" borderId="0" xfId="0" applyFont="1">
      <alignment vertical="center"/>
    </xf>
    <xf numFmtId="0" fontId="1" fillId="0" borderId="0" xfId="0" applyFont="1" applyFill="1" applyBorder="1" applyAlignment="1">
      <alignment horizontal="center" vertical="center"/>
    </xf>
    <xf numFmtId="38" fontId="1" fillId="0" borderId="0" xfId="1" applyNumberFormat="1" applyFont="1" applyFill="1" applyBorder="1">
      <alignment vertical="center"/>
    </xf>
    <xf numFmtId="38" fontId="4" fillId="0" borderId="0" xfId="1" applyNumberFormat="1" applyFont="1" applyFill="1" applyBorder="1">
      <alignment vertical="center"/>
    </xf>
    <xf numFmtId="0" fontId="0" fillId="0" borderId="0" xfId="0" applyFill="1">
      <alignment vertical="center"/>
    </xf>
    <xf numFmtId="38" fontId="0" fillId="0" borderId="0" xfId="1" applyFont="1" applyFill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Border="1">
      <alignment vertical="center"/>
    </xf>
    <xf numFmtId="38" fontId="0" fillId="0" borderId="0" xfId="1" applyFont="1" applyAlignment="1">
      <alignment horizontal="right" vertical="center"/>
    </xf>
    <xf numFmtId="38" fontId="1" fillId="0" borderId="2" xfId="1" applyFont="1" applyFill="1" applyBorder="1">
      <alignment vertical="center"/>
    </xf>
    <xf numFmtId="0" fontId="7" fillId="0" borderId="0" xfId="0" applyFont="1" applyBorder="1">
      <alignment vertical="center"/>
    </xf>
    <xf numFmtId="38" fontId="0" fillId="0" borderId="0" xfId="1" applyFont="1" applyBorder="1">
      <alignment vertical="center"/>
    </xf>
    <xf numFmtId="38" fontId="0" fillId="0" borderId="0" xfId="1" applyFont="1" applyBorder="1" applyAlignment="1">
      <alignment horizontal="left" vertical="center"/>
    </xf>
    <xf numFmtId="38" fontId="0" fillId="0" borderId="0" xfId="1" applyFont="1" applyBorder="1" applyAlignment="1">
      <alignment horizontal="right" vertical="center"/>
    </xf>
    <xf numFmtId="38" fontId="0" fillId="0" borderId="2" xfId="1" applyFont="1" applyFill="1" applyBorder="1">
      <alignment vertical="center"/>
    </xf>
    <xf numFmtId="38" fontId="0" fillId="0" borderId="6" xfId="1" applyFont="1" applyFill="1" applyBorder="1">
      <alignment vertical="center"/>
    </xf>
    <xf numFmtId="38" fontId="0" fillId="0" borderId="4" xfId="1" applyFont="1" applyFill="1" applyBorder="1">
      <alignment vertical="center"/>
    </xf>
    <xf numFmtId="38" fontId="0" fillId="0" borderId="7" xfId="1" applyFont="1" applyFill="1" applyBorder="1">
      <alignment vertical="center"/>
    </xf>
    <xf numFmtId="0" fontId="0" fillId="0" borderId="2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38" fontId="0" fillId="0" borderId="1" xfId="1" applyFont="1" applyFill="1" applyBorder="1">
      <alignment vertical="center"/>
    </xf>
    <xf numFmtId="38" fontId="1" fillId="2" borderId="2" xfId="1" applyFont="1" applyFill="1" applyBorder="1" applyAlignment="1">
      <alignment horizontal="center" vertical="center"/>
    </xf>
    <xf numFmtId="38" fontId="1" fillId="2" borderId="2" xfId="1" applyFont="1" applyFill="1" applyBorder="1" applyAlignment="1">
      <alignment horizontal="center" vertical="top" wrapText="1"/>
    </xf>
    <xf numFmtId="38" fontId="8" fillId="0" borderId="2" xfId="1" applyNumberFormat="1" applyFont="1" applyFill="1" applyBorder="1">
      <alignment vertical="center"/>
    </xf>
    <xf numFmtId="38" fontId="0" fillId="0" borderId="2" xfId="1" applyNumberFormat="1" applyFont="1" applyFill="1" applyBorder="1">
      <alignment vertical="center"/>
    </xf>
    <xf numFmtId="38" fontId="1" fillId="2" borderId="2" xfId="1" applyNumberFormat="1" applyFont="1" applyFill="1" applyBorder="1" applyAlignment="1">
      <alignment horizontal="center" vertical="center"/>
    </xf>
    <xf numFmtId="38" fontId="1" fillId="2" borderId="2" xfId="1" applyNumberFormat="1" applyFont="1" applyFill="1" applyBorder="1" applyAlignment="1">
      <alignment horizontal="center" vertical="center" wrapText="1"/>
    </xf>
    <xf numFmtId="38" fontId="0" fillId="2" borderId="2" xfId="1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38" fontId="8" fillId="0" borderId="2" xfId="1" applyFont="1" applyBorder="1">
      <alignment vertical="center"/>
    </xf>
    <xf numFmtId="0" fontId="8" fillId="0" borderId="2" xfId="0" applyFont="1" applyBorder="1">
      <alignment vertical="center"/>
    </xf>
    <xf numFmtId="0" fontId="0" fillId="0" borderId="2" xfId="0" applyFill="1" applyBorder="1">
      <alignment vertical="center"/>
    </xf>
    <xf numFmtId="38" fontId="8" fillId="0" borderId="4" xfId="1" applyFont="1" applyBorder="1">
      <alignment vertical="center"/>
    </xf>
    <xf numFmtId="38" fontId="0" fillId="2" borderId="5" xfId="1" applyFont="1" applyFill="1" applyBorder="1" applyAlignment="1">
      <alignment horizontal="center" vertical="center"/>
    </xf>
    <xf numFmtId="38" fontId="1" fillId="2" borderId="8" xfId="1" applyFont="1" applyFill="1" applyBorder="1" applyAlignment="1">
      <alignment horizontal="center" vertical="center"/>
    </xf>
    <xf numFmtId="38" fontId="1" fillId="2" borderId="1" xfId="1" applyFont="1" applyFill="1" applyBorder="1" applyAlignment="1">
      <alignment horizontal="center" vertical="center"/>
    </xf>
    <xf numFmtId="38" fontId="1" fillId="2" borderId="6" xfId="1" applyFont="1" applyFill="1" applyBorder="1" applyAlignment="1">
      <alignment horizontal="center" vertical="center"/>
    </xf>
    <xf numFmtId="38" fontId="1" fillId="2" borderId="7" xfId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38" fontId="0" fillId="2" borderId="2" xfId="1" applyFont="1" applyFill="1" applyBorder="1" applyAlignment="1">
      <alignment horizontal="center" vertical="center" wrapText="1"/>
    </xf>
    <xf numFmtId="38" fontId="1" fillId="2" borderId="2" xfId="1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38" fontId="0" fillId="2" borderId="8" xfId="1" applyFont="1" applyFill="1" applyBorder="1" applyAlignment="1">
      <alignment horizontal="center" vertical="center"/>
    </xf>
    <xf numFmtId="38" fontId="0" fillId="2" borderId="1" xfId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38" fontId="0" fillId="2" borderId="2" xfId="1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2" xfId="0" applyFill="1" applyBorder="1" applyAlignment="1">
      <alignment vertical="center"/>
    </xf>
    <xf numFmtId="0" fontId="8" fillId="3" borderId="2" xfId="0" applyFont="1" applyFill="1" applyBorder="1" applyAlignment="1">
      <alignment horizontal="center" vertical="center" wrapText="1"/>
    </xf>
    <xf numFmtId="38" fontId="8" fillId="3" borderId="2" xfId="1" applyFont="1" applyFill="1" applyBorder="1">
      <alignment vertical="center"/>
    </xf>
    <xf numFmtId="0" fontId="8" fillId="3" borderId="2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6"/>
  <sheetViews>
    <sheetView showGridLines="0" zoomScale="90" zoomScaleNormal="90" workbookViewId="0">
      <selection activeCell="P35" sqref="P35"/>
    </sheetView>
  </sheetViews>
  <sheetFormatPr defaultRowHeight="13.5" x14ac:dyDescent="0.15"/>
  <cols>
    <col min="1" max="1" width="2.125" customWidth="1"/>
    <col min="2" max="2" width="5" customWidth="1"/>
    <col min="3" max="3" width="18.625" customWidth="1"/>
    <col min="4" max="14" width="8.625" style="1" customWidth="1"/>
    <col min="15" max="15" width="2.125" style="1" customWidth="1"/>
    <col min="16" max="16" width="7.75" style="1" customWidth="1"/>
    <col min="17" max="17" width="3.5" style="1" customWidth="1"/>
  </cols>
  <sheetData>
    <row r="1" spans="1:17" ht="24" customHeight="1" x14ac:dyDescent="0.15">
      <c r="A1" s="10" t="s">
        <v>79</v>
      </c>
      <c r="D1" s="6"/>
    </row>
    <row r="2" spans="1:17" ht="12" customHeight="1" x14ac:dyDescent="0.15">
      <c r="A2" s="10"/>
      <c r="D2" s="6"/>
    </row>
    <row r="3" spans="1:17" ht="30" customHeight="1" x14ac:dyDescent="0.15">
      <c r="B3" t="s">
        <v>67</v>
      </c>
      <c r="G3" s="4"/>
      <c r="N3" s="18" t="s">
        <v>27</v>
      </c>
    </row>
    <row r="4" spans="1:17" ht="30" customHeight="1" x14ac:dyDescent="0.15">
      <c r="B4" s="49" t="s">
        <v>0</v>
      </c>
      <c r="C4" s="50"/>
      <c r="D4" s="43" t="s">
        <v>63</v>
      </c>
      <c r="E4" s="44"/>
      <c r="F4" s="45"/>
      <c r="G4" s="43" t="s">
        <v>64</v>
      </c>
      <c r="H4" s="44"/>
      <c r="I4" s="44"/>
      <c r="J4" s="44"/>
      <c r="K4" s="44"/>
      <c r="L4" s="44"/>
      <c r="M4" s="45"/>
      <c r="N4" s="46" t="s">
        <v>2</v>
      </c>
    </row>
    <row r="5" spans="1:17" ht="30" customHeight="1" x14ac:dyDescent="0.15">
      <c r="B5" s="51"/>
      <c r="C5" s="52"/>
      <c r="D5" s="31" t="s">
        <v>3</v>
      </c>
      <c r="E5" s="31" t="s">
        <v>4</v>
      </c>
      <c r="F5" s="31" t="s">
        <v>1</v>
      </c>
      <c r="G5" s="32" t="s">
        <v>13</v>
      </c>
      <c r="H5" s="31" t="s">
        <v>5</v>
      </c>
      <c r="I5" s="31" t="s">
        <v>6</v>
      </c>
      <c r="J5" s="31" t="s">
        <v>7</v>
      </c>
      <c r="K5" s="31" t="s">
        <v>8</v>
      </c>
      <c r="L5" s="31" t="s">
        <v>9</v>
      </c>
      <c r="M5" s="31" t="s">
        <v>1</v>
      </c>
      <c r="N5" s="47"/>
    </row>
    <row r="6" spans="1:17" ht="30" customHeight="1" x14ac:dyDescent="0.15">
      <c r="B6" s="48" t="s">
        <v>10</v>
      </c>
      <c r="C6" s="48"/>
      <c r="D6" s="5">
        <f>SUM(D7:D12)</f>
        <v>250</v>
      </c>
      <c r="E6" s="5">
        <f>SUM(E7:E12)</f>
        <v>185</v>
      </c>
      <c r="F6" s="33">
        <f t="shared" ref="F6:F10" si="0">D6+E6</f>
        <v>435</v>
      </c>
      <c r="G6" s="5">
        <v>0</v>
      </c>
      <c r="H6" s="5">
        <f t="shared" ref="H6:L6" si="1">SUM(H7:H12)</f>
        <v>409</v>
      </c>
      <c r="I6" s="5">
        <f t="shared" si="1"/>
        <v>300</v>
      </c>
      <c r="J6" s="5">
        <f t="shared" si="1"/>
        <v>242</v>
      </c>
      <c r="K6" s="5">
        <f t="shared" si="1"/>
        <v>249</v>
      </c>
      <c r="L6" s="5">
        <f t="shared" si="1"/>
        <v>226</v>
      </c>
      <c r="M6" s="33">
        <f t="shared" ref="M6:M10" si="2">L6+K6+J6+I6+H6+G6</f>
        <v>1426</v>
      </c>
      <c r="N6" s="33">
        <f t="shared" ref="N6:N10" si="3">M6+F6</f>
        <v>1861</v>
      </c>
    </row>
    <row r="7" spans="1:17" ht="30" customHeight="1" x14ac:dyDescent="0.15">
      <c r="B7" s="62" t="s">
        <v>71</v>
      </c>
      <c r="C7" s="48"/>
      <c r="D7" s="5">
        <v>13</v>
      </c>
      <c r="E7" s="5">
        <v>7</v>
      </c>
      <c r="F7" s="33">
        <f t="shared" si="0"/>
        <v>20</v>
      </c>
      <c r="G7" s="5">
        <v>0</v>
      </c>
      <c r="H7" s="5">
        <v>15</v>
      </c>
      <c r="I7" s="34">
        <v>8</v>
      </c>
      <c r="J7" s="5">
        <v>8</v>
      </c>
      <c r="K7" s="5">
        <v>9</v>
      </c>
      <c r="L7" s="5">
        <v>10</v>
      </c>
      <c r="M7" s="33">
        <f t="shared" si="2"/>
        <v>50</v>
      </c>
      <c r="N7" s="33">
        <f t="shared" si="3"/>
        <v>70</v>
      </c>
    </row>
    <row r="8" spans="1:17" ht="30" customHeight="1" x14ac:dyDescent="0.15">
      <c r="B8" s="62" t="s">
        <v>72</v>
      </c>
      <c r="C8" s="48"/>
      <c r="D8" s="5">
        <v>14</v>
      </c>
      <c r="E8" s="5">
        <v>13</v>
      </c>
      <c r="F8" s="33">
        <f t="shared" si="0"/>
        <v>27</v>
      </c>
      <c r="G8" s="5">
        <v>0</v>
      </c>
      <c r="H8" s="5">
        <v>15</v>
      </c>
      <c r="I8" s="34">
        <v>10</v>
      </c>
      <c r="J8" s="5">
        <v>6</v>
      </c>
      <c r="K8" s="5">
        <v>20</v>
      </c>
      <c r="L8" s="5">
        <v>14</v>
      </c>
      <c r="M8" s="33">
        <f t="shared" si="2"/>
        <v>65</v>
      </c>
      <c r="N8" s="33">
        <f t="shared" si="3"/>
        <v>92</v>
      </c>
    </row>
    <row r="9" spans="1:17" ht="30" customHeight="1" x14ac:dyDescent="0.15">
      <c r="B9" s="62" t="s">
        <v>73</v>
      </c>
      <c r="C9" s="48"/>
      <c r="D9" s="5">
        <v>34</v>
      </c>
      <c r="E9" s="5">
        <v>27</v>
      </c>
      <c r="F9" s="33">
        <f t="shared" si="0"/>
        <v>61</v>
      </c>
      <c r="G9" s="5">
        <v>0</v>
      </c>
      <c r="H9" s="5">
        <v>63</v>
      </c>
      <c r="I9" s="34">
        <v>39</v>
      </c>
      <c r="J9" s="5">
        <v>21</v>
      </c>
      <c r="K9" s="5">
        <v>24</v>
      </c>
      <c r="L9" s="5">
        <v>27</v>
      </c>
      <c r="M9" s="33">
        <f t="shared" si="2"/>
        <v>174</v>
      </c>
      <c r="N9" s="33">
        <f t="shared" si="3"/>
        <v>235</v>
      </c>
    </row>
    <row r="10" spans="1:17" ht="30" customHeight="1" x14ac:dyDescent="0.15">
      <c r="B10" s="62" t="s">
        <v>74</v>
      </c>
      <c r="C10" s="48"/>
      <c r="D10" s="5">
        <v>70</v>
      </c>
      <c r="E10" s="5">
        <v>40</v>
      </c>
      <c r="F10" s="33">
        <f t="shared" si="0"/>
        <v>110</v>
      </c>
      <c r="G10" s="5">
        <v>0</v>
      </c>
      <c r="H10" s="5">
        <v>106</v>
      </c>
      <c r="I10" s="34">
        <v>66</v>
      </c>
      <c r="J10" s="5">
        <v>42</v>
      </c>
      <c r="K10" s="5">
        <v>46</v>
      </c>
      <c r="L10" s="5">
        <v>46</v>
      </c>
      <c r="M10" s="33">
        <f t="shared" si="2"/>
        <v>306</v>
      </c>
      <c r="N10" s="33">
        <f t="shared" si="3"/>
        <v>416</v>
      </c>
    </row>
    <row r="11" spans="1:17" s="3" customFormat="1" ht="30" customHeight="1" x14ac:dyDescent="0.15">
      <c r="B11" s="62" t="s">
        <v>75</v>
      </c>
      <c r="C11" s="48"/>
      <c r="D11" s="5">
        <v>84</v>
      </c>
      <c r="E11" s="5">
        <v>65</v>
      </c>
      <c r="F11" s="33">
        <f>D11+E11</f>
        <v>149</v>
      </c>
      <c r="G11" s="5">
        <v>0</v>
      </c>
      <c r="H11" s="5">
        <v>132</v>
      </c>
      <c r="I11" s="5">
        <v>88</v>
      </c>
      <c r="J11" s="5">
        <v>81</v>
      </c>
      <c r="K11" s="5">
        <v>71</v>
      </c>
      <c r="L11" s="5">
        <v>64</v>
      </c>
      <c r="M11" s="33">
        <f>L11+K11+J11+I11+H11+G11</f>
        <v>436</v>
      </c>
      <c r="N11" s="33">
        <f>M11+F11</f>
        <v>585</v>
      </c>
      <c r="O11" s="2"/>
      <c r="P11" s="2"/>
      <c r="Q11" s="2"/>
    </row>
    <row r="12" spans="1:17" s="3" customFormat="1" ht="30" customHeight="1" x14ac:dyDescent="0.15">
      <c r="B12" s="62" t="s">
        <v>76</v>
      </c>
      <c r="C12" s="48"/>
      <c r="D12" s="5">
        <v>35</v>
      </c>
      <c r="E12" s="5">
        <v>33</v>
      </c>
      <c r="F12" s="33">
        <f>D12+E12</f>
        <v>68</v>
      </c>
      <c r="G12" s="5">
        <v>0</v>
      </c>
      <c r="H12" s="5">
        <v>78</v>
      </c>
      <c r="I12" s="5">
        <v>89</v>
      </c>
      <c r="J12" s="5">
        <v>84</v>
      </c>
      <c r="K12" s="5">
        <v>79</v>
      </c>
      <c r="L12" s="5">
        <v>65</v>
      </c>
      <c r="M12" s="33">
        <f>L12+K12+J12+I12+H12+G12</f>
        <v>395</v>
      </c>
      <c r="N12" s="33">
        <f>M12+F12</f>
        <v>463</v>
      </c>
      <c r="O12" s="2"/>
      <c r="P12" s="2"/>
      <c r="Q12" s="2"/>
    </row>
    <row r="13" spans="1:17" s="3" customFormat="1" ht="30" customHeight="1" x14ac:dyDescent="0.15">
      <c r="B13" s="48" t="s">
        <v>11</v>
      </c>
      <c r="C13" s="48"/>
      <c r="D13" s="5">
        <v>7</v>
      </c>
      <c r="E13" s="5">
        <v>8</v>
      </c>
      <c r="F13" s="33">
        <f>D13+E13</f>
        <v>15</v>
      </c>
      <c r="G13" s="5">
        <v>0</v>
      </c>
      <c r="H13" s="5">
        <v>8</v>
      </c>
      <c r="I13" s="5">
        <v>7</v>
      </c>
      <c r="J13" s="5">
        <v>6</v>
      </c>
      <c r="K13" s="5">
        <v>4</v>
      </c>
      <c r="L13" s="5">
        <v>7</v>
      </c>
      <c r="M13" s="33">
        <f>L13+K13+J13+I13+H13+G13</f>
        <v>32</v>
      </c>
      <c r="N13" s="33">
        <f>M13+F13</f>
        <v>47</v>
      </c>
      <c r="O13" s="2"/>
      <c r="P13" s="2"/>
      <c r="Q13" s="2"/>
    </row>
    <row r="14" spans="1:17" ht="30" customHeight="1" x14ac:dyDescent="0.15">
      <c r="B14" s="48" t="s">
        <v>12</v>
      </c>
      <c r="C14" s="48"/>
      <c r="D14" s="5">
        <f>SUM(D6,D13)</f>
        <v>257</v>
      </c>
      <c r="E14" s="5">
        <f>SUM(E6,E13)</f>
        <v>193</v>
      </c>
      <c r="F14" s="33">
        <f>D14+E14</f>
        <v>450</v>
      </c>
      <c r="G14" s="5">
        <f>SUM(G6,G13)</f>
        <v>0</v>
      </c>
      <c r="H14" s="5">
        <f t="shared" ref="H14:L14" si="4">SUM(H6,H13)</f>
        <v>417</v>
      </c>
      <c r="I14" s="5">
        <f t="shared" si="4"/>
        <v>307</v>
      </c>
      <c r="J14" s="5">
        <f t="shared" si="4"/>
        <v>248</v>
      </c>
      <c r="K14" s="5">
        <f t="shared" si="4"/>
        <v>253</v>
      </c>
      <c r="L14" s="5">
        <f t="shared" si="4"/>
        <v>233</v>
      </c>
      <c r="M14" s="33">
        <f>L14+K14+J14+I14+H14+G14</f>
        <v>1458</v>
      </c>
      <c r="N14" s="33">
        <f>M14+F14</f>
        <v>1908</v>
      </c>
    </row>
    <row r="15" spans="1:17" ht="30" customHeight="1" x14ac:dyDescent="0.15">
      <c r="B15" s="11"/>
      <c r="C15" s="11"/>
      <c r="D15" s="12"/>
      <c r="E15" s="12"/>
      <c r="F15" s="13"/>
      <c r="G15" s="12"/>
      <c r="H15" s="12"/>
      <c r="I15" s="12"/>
      <c r="J15" s="12"/>
      <c r="K15" s="12"/>
      <c r="L15" s="12"/>
      <c r="M15" s="13"/>
      <c r="N15" s="13"/>
    </row>
    <row r="16" spans="1:17" ht="30" customHeight="1" x14ac:dyDescent="0.15">
      <c r="B16" t="s">
        <v>68</v>
      </c>
      <c r="N16" s="18" t="s">
        <v>27</v>
      </c>
    </row>
    <row r="17" spans="1:17" ht="30" customHeight="1" x14ac:dyDescent="0.15">
      <c r="B17" s="49" t="s">
        <v>0</v>
      </c>
      <c r="C17" s="50"/>
      <c r="D17" s="43" t="s">
        <v>54</v>
      </c>
      <c r="E17" s="60"/>
      <c r="F17" s="61"/>
      <c r="G17" s="43" t="s">
        <v>55</v>
      </c>
      <c r="H17" s="44"/>
      <c r="I17" s="44"/>
      <c r="J17" s="44"/>
      <c r="K17" s="44"/>
      <c r="L17" s="44"/>
      <c r="M17" s="45"/>
      <c r="N17" s="46" t="s">
        <v>2</v>
      </c>
    </row>
    <row r="18" spans="1:17" ht="30" customHeight="1" x14ac:dyDescent="0.15">
      <c r="B18" s="51"/>
      <c r="C18" s="52"/>
      <c r="D18" s="31" t="s">
        <v>3</v>
      </c>
      <c r="E18" s="31" t="s">
        <v>4</v>
      </c>
      <c r="F18" s="31" t="s">
        <v>1</v>
      </c>
      <c r="G18" s="32" t="s">
        <v>13</v>
      </c>
      <c r="H18" s="31" t="s">
        <v>5</v>
      </c>
      <c r="I18" s="31" t="s">
        <v>6</v>
      </c>
      <c r="J18" s="31" t="s">
        <v>7</v>
      </c>
      <c r="K18" s="31" t="s">
        <v>8</v>
      </c>
      <c r="L18" s="31" t="s">
        <v>9</v>
      </c>
      <c r="M18" s="31" t="s">
        <v>1</v>
      </c>
      <c r="N18" s="47"/>
    </row>
    <row r="19" spans="1:17" ht="30" customHeight="1" x14ac:dyDescent="0.15">
      <c r="B19" s="58" t="s">
        <v>10</v>
      </c>
      <c r="C19" s="59"/>
      <c r="D19" s="5">
        <v>144</v>
      </c>
      <c r="E19" s="5">
        <v>120</v>
      </c>
      <c r="F19" s="33">
        <f>D19+E19</f>
        <v>264</v>
      </c>
      <c r="G19" s="5">
        <v>0</v>
      </c>
      <c r="H19" s="5">
        <v>298</v>
      </c>
      <c r="I19" s="5">
        <v>209</v>
      </c>
      <c r="J19" s="5">
        <v>134</v>
      </c>
      <c r="K19" s="5">
        <v>114</v>
      </c>
      <c r="L19" s="5">
        <v>82</v>
      </c>
      <c r="M19" s="33">
        <f>G19+H19+I19+J19+K19+L19</f>
        <v>837</v>
      </c>
      <c r="N19" s="33">
        <f>M19+F19</f>
        <v>1101</v>
      </c>
    </row>
    <row r="20" spans="1:17" ht="30" customHeight="1" x14ac:dyDescent="0.15">
      <c r="B20" s="48" t="s">
        <v>11</v>
      </c>
      <c r="C20" s="48"/>
      <c r="D20" s="5">
        <v>5</v>
      </c>
      <c r="E20" s="5">
        <v>7</v>
      </c>
      <c r="F20" s="33">
        <f>D20+E20</f>
        <v>12</v>
      </c>
      <c r="G20" s="5">
        <v>0</v>
      </c>
      <c r="H20" s="5">
        <v>5</v>
      </c>
      <c r="I20" s="5">
        <v>5</v>
      </c>
      <c r="J20" s="5">
        <v>4</v>
      </c>
      <c r="K20" s="5">
        <v>1</v>
      </c>
      <c r="L20" s="5">
        <v>1</v>
      </c>
      <c r="M20" s="33">
        <f>G20+H20+I20+J20+K20+L20</f>
        <v>16</v>
      </c>
      <c r="N20" s="33">
        <f>M20+F20</f>
        <v>28</v>
      </c>
    </row>
    <row r="21" spans="1:17" ht="30" customHeight="1" x14ac:dyDescent="0.15">
      <c r="B21" s="48" t="s">
        <v>12</v>
      </c>
      <c r="C21" s="48"/>
      <c r="D21" s="5">
        <f>D19+D20</f>
        <v>149</v>
      </c>
      <c r="E21" s="5">
        <f>E19+E20</f>
        <v>127</v>
      </c>
      <c r="F21" s="33">
        <f>D21+E21</f>
        <v>276</v>
      </c>
      <c r="G21" s="5">
        <v>0</v>
      </c>
      <c r="H21" s="5">
        <f>H19+H20</f>
        <v>303</v>
      </c>
      <c r="I21" s="5">
        <f>I19+I20</f>
        <v>214</v>
      </c>
      <c r="J21" s="5">
        <f>J19+J20</f>
        <v>138</v>
      </c>
      <c r="K21" s="5">
        <f>K19+K20</f>
        <v>115</v>
      </c>
      <c r="L21" s="5">
        <f>L19+L20</f>
        <v>83</v>
      </c>
      <c r="M21" s="33">
        <f>G21+H21+I21+J21+K21+L21</f>
        <v>853</v>
      </c>
      <c r="N21" s="33">
        <f>M21+F21</f>
        <v>1129</v>
      </c>
    </row>
    <row r="22" spans="1:17" s="14" customFormat="1" ht="30" customHeight="1" x14ac:dyDescent="0.15">
      <c r="B22" s="16"/>
      <c r="C22" s="11"/>
      <c r="D22" s="12"/>
      <c r="E22" s="12"/>
      <c r="F22" s="13"/>
      <c r="G22" s="12"/>
      <c r="H22" s="12"/>
      <c r="I22" s="12"/>
      <c r="J22" s="12"/>
      <c r="K22" s="12"/>
      <c r="L22" s="12"/>
      <c r="M22" s="13"/>
      <c r="N22" s="13"/>
      <c r="O22" s="15"/>
      <c r="P22" s="15"/>
      <c r="Q22" s="15"/>
    </row>
    <row r="23" spans="1:17" s="14" customFormat="1" ht="30" customHeight="1" x14ac:dyDescent="0.15">
      <c r="A23"/>
      <c r="B23" t="s">
        <v>69</v>
      </c>
      <c r="C23"/>
      <c r="D23" s="1"/>
      <c r="E23" s="1"/>
      <c r="F23" s="1"/>
      <c r="G23" s="1"/>
      <c r="H23" s="1"/>
      <c r="I23" s="1"/>
      <c r="J23" s="1"/>
      <c r="K23" s="1"/>
      <c r="L23" s="1"/>
      <c r="M23" s="1"/>
      <c r="N23" s="18" t="s">
        <v>27</v>
      </c>
      <c r="O23" s="15"/>
      <c r="P23" s="15"/>
      <c r="Q23" s="15"/>
    </row>
    <row r="24" spans="1:17" s="14" customFormat="1" ht="30" customHeight="1" x14ac:dyDescent="0.15">
      <c r="A24"/>
      <c r="B24" s="49" t="s">
        <v>0</v>
      </c>
      <c r="C24" s="50"/>
      <c r="D24" s="43" t="s">
        <v>54</v>
      </c>
      <c r="E24" s="44"/>
      <c r="F24" s="45"/>
      <c r="G24" s="43" t="s">
        <v>55</v>
      </c>
      <c r="H24" s="44"/>
      <c r="I24" s="44"/>
      <c r="J24" s="44"/>
      <c r="K24" s="44"/>
      <c r="L24" s="44"/>
      <c r="M24" s="45"/>
      <c r="N24" s="46" t="s">
        <v>2</v>
      </c>
      <c r="O24" s="15"/>
      <c r="P24" s="15"/>
      <c r="Q24" s="15"/>
    </row>
    <row r="25" spans="1:17" s="14" customFormat="1" ht="30" customHeight="1" x14ac:dyDescent="0.15">
      <c r="A25"/>
      <c r="B25" s="51"/>
      <c r="C25" s="52"/>
      <c r="D25" s="31" t="s">
        <v>3</v>
      </c>
      <c r="E25" s="31" t="s">
        <v>4</v>
      </c>
      <c r="F25" s="31" t="s">
        <v>1</v>
      </c>
      <c r="G25" s="32" t="s">
        <v>13</v>
      </c>
      <c r="H25" s="31" t="s">
        <v>5</v>
      </c>
      <c r="I25" s="31" t="s">
        <v>6</v>
      </c>
      <c r="J25" s="31" t="s">
        <v>7</v>
      </c>
      <c r="K25" s="31" t="s">
        <v>8</v>
      </c>
      <c r="L25" s="31" t="s">
        <v>9</v>
      </c>
      <c r="M25" s="31" t="s">
        <v>1</v>
      </c>
      <c r="N25" s="47"/>
      <c r="O25" s="15"/>
      <c r="P25" s="15"/>
      <c r="Q25" s="15"/>
    </row>
    <row r="26" spans="1:17" s="14" customFormat="1" ht="30" customHeight="1" x14ac:dyDescent="0.15">
      <c r="A26"/>
      <c r="B26" s="48" t="s">
        <v>10</v>
      </c>
      <c r="C26" s="48"/>
      <c r="D26" s="5">
        <v>6</v>
      </c>
      <c r="E26" s="5">
        <v>2</v>
      </c>
      <c r="F26" s="33">
        <f>D26+E26</f>
        <v>8</v>
      </c>
      <c r="G26" s="5">
        <v>0</v>
      </c>
      <c r="H26" s="5">
        <v>57</v>
      </c>
      <c r="I26" s="5">
        <v>23</v>
      </c>
      <c r="J26" s="5">
        <v>34</v>
      </c>
      <c r="K26" s="5">
        <v>17</v>
      </c>
      <c r="L26" s="5">
        <v>13</v>
      </c>
      <c r="M26" s="33">
        <f>G26+H26+I26+J26+K26+L26</f>
        <v>144</v>
      </c>
      <c r="N26" s="33">
        <f>M26+F26</f>
        <v>152</v>
      </c>
      <c r="O26" s="15"/>
      <c r="P26" s="15"/>
      <c r="Q26" s="15"/>
    </row>
    <row r="27" spans="1:17" s="14" customFormat="1" ht="30" customHeight="1" x14ac:dyDescent="0.15">
      <c r="A27"/>
      <c r="B27" s="48" t="s">
        <v>11</v>
      </c>
      <c r="C27" s="48"/>
      <c r="D27" s="5">
        <v>0</v>
      </c>
      <c r="E27" s="5">
        <v>0</v>
      </c>
      <c r="F27" s="33">
        <f>D27+E27</f>
        <v>0</v>
      </c>
      <c r="G27" s="5">
        <v>0</v>
      </c>
      <c r="H27" s="5">
        <v>0</v>
      </c>
      <c r="I27" s="5">
        <v>0</v>
      </c>
      <c r="J27" s="5">
        <v>1</v>
      </c>
      <c r="K27" s="5">
        <v>0</v>
      </c>
      <c r="L27" s="5">
        <v>0</v>
      </c>
      <c r="M27" s="33">
        <f>G27+H27+I27+J27+K27+L27</f>
        <v>1</v>
      </c>
      <c r="N27" s="33">
        <f>M27+F27</f>
        <v>1</v>
      </c>
      <c r="O27" s="15"/>
      <c r="P27" s="15"/>
      <c r="Q27" s="15"/>
    </row>
    <row r="28" spans="1:17" s="14" customFormat="1" ht="30" customHeight="1" x14ac:dyDescent="0.15">
      <c r="A28"/>
      <c r="B28" s="48" t="s">
        <v>12</v>
      </c>
      <c r="C28" s="48"/>
      <c r="D28" s="5">
        <f>SUM(D26:D27)</f>
        <v>6</v>
      </c>
      <c r="E28" s="5">
        <f t="shared" ref="E28:L28" si="5">SUM(E26:E27)</f>
        <v>2</v>
      </c>
      <c r="F28" s="33">
        <f t="shared" si="5"/>
        <v>8</v>
      </c>
      <c r="G28" s="5">
        <f t="shared" si="5"/>
        <v>0</v>
      </c>
      <c r="H28" s="5">
        <f t="shared" si="5"/>
        <v>57</v>
      </c>
      <c r="I28" s="5">
        <f t="shared" si="5"/>
        <v>23</v>
      </c>
      <c r="J28" s="5">
        <f t="shared" si="5"/>
        <v>35</v>
      </c>
      <c r="K28" s="5">
        <f t="shared" si="5"/>
        <v>17</v>
      </c>
      <c r="L28" s="5">
        <f t="shared" si="5"/>
        <v>13</v>
      </c>
      <c r="M28" s="33">
        <f>G28+H28+I28+J28+K28+L28</f>
        <v>145</v>
      </c>
      <c r="N28" s="33">
        <f>M28+F28</f>
        <v>153</v>
      </c>
      <c r="O28" s="15"/>
      <c r="P28" s="15"/>
      <c r="Q28" s="15"/>
    </row>
    <row r="29" spans="1:17" s="14" customFormat="1" ht="30" customHeight="1" x14ac:dyDescent="0.15">
      <c r="B29" s="16"/>
      <c r="C29" s="11"/>
      <c r="D29" s="12"/>
      <c r="E29" s="12"/>
      <c r="F29" s="13"/>
      <c r="G29" s="12"/>
      <c r="H29" s="12"/>
      <c r="I29" s="12"/>
      <c r="J29" s="12"/>
      <c r="K29" s="12"/>
      <c r="L29" s="12"/>
      <c r="M29" s="13"/>
      <c r="N29" s="13"/>
      <c r="O29" s="15"/>
      <c r="P29" s="15"/>
      <c r="Q29" s="15"/>
    </row>
    <row r="30" spans="1:17" ht="30" customHeight="1" x14ac:dyDescent="0.15">
      <c r="B30" t="s">
        <v>70</v>
      </c>
      <c r="N30" s="18" t="s">
        <v>27</v>
      </c>
    </row>
    <row r="31" spans="1:17" ht="30" customHeight="1" x14ac:dyDescent="0.15">
      <c r="B31" s="57" t="s">
        <v>0</v>
      </c>
      <c r="C31" s="57"/>
      <c r="D31" s="53" t="s">
        <v>65</v>
      </c>
      <c r="E31" s="54"/>
      <c r="F31" s="54"/>
      <c r="G31" s="53" t="s">
        <v>66</v>
      </c>
      <c r="H31" s="54"/>
      <c r="I31" s="54"/>
      <c r="J31" s="54"/>
      <c r="K31" s="54"/>
      <c r="L31" s="54"/>
      <c r="M31" s="54"/>
      <c r="N31" s="55" t="s">
        <v>17</v>
      </c>
      <c r="O31"/>
      <c r="P31"/>
      <c r="Q31"/>
    </row>
    <row r="32" spans="1:17" ht="30" customHeight="1" x14ac:dyDescent="0.15">
      <c r="B32" s="57"/>
      <c r="C32" s="57"/>
      <c r="D32" s="35" t="s">
        <v>18</v>
      </c>
      <c r="E32" s="35" t="s">
        <v>19</v>
      </c>
      <c r="F32" s="35" t="s">
        <v>20</v>
      </c>
      <c r="G32" s="36" t="s">
        <v>21</v>
      </c>
      <c r="H32" s="37" t="s">
        <v>22</v>
      </c>
      <c r="I32" s="37" t="s">
        <v>23</v>
      </c>
      <c r="J32" s="37" t="s">
        <v>24</v>
      </c>
      <c r="K32" s="38" t="s">
        <v>25</v>
      </c>
      <c r="L32" s="38" t="s">
        <v>26</v>
      </c>
      <c r="M32" s="38" t="s">
        <v>20</v>
      </c>
      <c r="N32" s="56"/>
      <c r="O32"/>
      <c r="P32"/>
      <c r="Q32"/>
    </row>
    <row r="33" spans="2:17" ht="30" customHeight="1" x14ac:dyDescent="0.15">
      <c r="B33" s="48" t="s">
        <v>14</v>
      </c>
      <c r="C33" s="48"/>
      <c r="D33" s="5">
        <v>0</v>
      </c>
      <c r="E33" s="5">
        <v>0</v>
      </c>
      <c r="F33" s="33">
        <f>D33+E33</f>
        <v>0</v>
      </c>
      <c r="G33" s="8"/>
      <c r="H33" s="5">
        <v>2</v>
      </c>
      <c r="I33" s="24">
        <v>11</v>
      </c>
      <c r="J33" s="24">
        <v>38</v>
      </c>
      <c r="K33" s="24">
        <v>61</v>
      </c>
      <c r="L33" s="41">
        <v>74</v>
      </c>
      <c r="M33" s="40">
        <f>G33+H33+I33+J33+K33+L33</f>
        <v>186</v>
      </c>
      <c r="N33" s="40">
        <f>M33+F33</f>
        <v>186</v>
      </c>
      <c r="O33"/>
      <c r="P33"/>
      <c r="Q33"/>
    </row>
    <row r="34" spans="2:17" ht="30" customHeight="1" x14ac:dyDescent="0.15">
      <c r="B34" s="48" t="s">
        <v>15</v>
      </c>
      <c r="C34" s="48"/>
      <c r="D34" s="5">
        <v>0</v>
      </c>
      <c r="E34" s="5">
        <v>0</v>
      </c>
      <c r="F34" s="33">
        <f>D34+E34</f>
        <v>0</v>
      </c>
      <c r="G34" s="8"/>
      <c r="H34" s="5">
        <v>15</v>
      </c>
      <c r="I34" s="24">
        <v>41</v>
      </c>
      <c r="J34" s="24">
        <v>40</v>
      </c>
      <c r="K34" s="24">
        <v>61</v>
      </c>
      <c r="L34" s="41">
        <v>45</v>
      </c>
      <c r="M34" s="40">
        <f>G34+H34+I34+J34+K34+L34</f>
        <v>202</v>
      </c>
      <c r="N34" s="40">
        <f>M34+F34</f>
        <v>202</v>
      </c>
      <c r="O34"/>
      <c r="P34"/>
      <c r="Q34"/>
    </row>
    <row r="35" spans="2:17" ht="30" customHeight="1" x14ac:dyDescent="0.15">
      <c r="B35" s="48" t="s">
        <v>16</v>
      </c>
      <c r="C35" s="48"/>
      <c r="D35" s="5">
        <v>0</v>
      </c>
      <c r="E35" s="5">
        <v>0</v>
      </c>
      <c r="F35" s="33">
        <f>D35+E35</f>
        <v>0</v>
      </c>
      <c r="G35" s="8"/>
      <c r="H35" s="5">
        <v>0</v>
      </c>
      <c r="I35" s="24">
        <v>0</v>
      </c>
      <c r="J35" s="24">
        <v>0</v>
      </c>
      <c r="K35" s="24">
        <v>4</v>
      </c>
      <c r="L35" s="41">
        <v>4</v>
      </c>
      <c r="M35" s="40">
        <f>G35+H35+I35+J35+K35+L35</f>
        <v>8</v>
      </c>
      <c r="N35" s="40">
        <f>M35+F35</f>
        <v>8</v>
      </c>
      <c r="O35"/>
      <c r="P35"/>
      <c r="Q35"/>
    </row>
    <row r="36" spans="2:17" ht="30" customHeight="1" x14ac:dyDescent="0.15">
      <c r="B36" s="48" t="s">
        <v>12</v>
      </c>
      <c r="C36" s="48"/>
      <c r="D36" s="7">
        <v>0</v>
      </c>
      <c r="E36" s="7">
        <v>0</v>
      </c>
      <c r="F36" s="39">
        <f>D36+E36</f>
        <v>0</v>
      </c>
      <c r="G36" s="9"/>
      <c r="H36" s="19">
        <f>H33+H34+H35</f>
        <v>17</v>
      </c>
      <c r="I36" s="19">
        <f>I33+I34+I35</f>
        <v>52</v>
      </c>
      <c r="J36" s="19">
        <f>J33+J34+J35</f>
        <v>78</v>
      </c>
      <c r="K36" s="19">
        <f>K33+K34+K35</f>
        <v>126</v>
      </c>
      <c r="L36" s="19">
        <f>L33+L34+L35</f>
        <v>123</v>
      </c>
      <c r="M36" s="39">
        <f>G36+H36+I36+J36+K36+L36</f>
        <v>396</v>
      </c>
      <c r="N36" s="39">
        <f>M36+F36</f>
        <v>396</v>
      </c>
    </row>
  </sheetData>
  <mergeCells count="35">
    <mergeCell ref="D17:F17"/>
    <mergeCell ref="G17:M17"/>
    <mergeCell ref="N17:N18"/>
    <mergeCell ref="B4:C5"/>
    <mergeCell ref="D4:F4"/>
    <mergeCell ref="B6:C6"/>
    <mergeCell ref="B7:C7"/>
    <mergeCell ref="B8:C8"/>
    <mergeCell ref="B9:C9"/>
    <mergeCell ref="B10:C10"/>
    <mergeCell ref="N4:N5"/>
    <mergeCell ref="G4:M4"/>
    <mergeCell ref="B11:C11"/>
    <mergeCell ref="B12:C12"/>
    <mergeCell ref="B34:C34"/>
    <mergeCell ref="B35:C35"/>
    <mergeCell ref="B36:C36"/>
    <mergeCell ref="B13:C13"/>
    <mergeCell ref="B14:C14"/>
    <mergeCell ref="B31:C32"/>
    <mergeCell ref="B19:C19"/>
    <mergeCell ref="B20:C20"/>
    <mergeCell ref="B21:C21"/>
    <mergeCell ref="B17:C18"/>
    <mergeCell ref="G24:M24"/>
    <mergeCell ref="N24:N25"/>
    <mergeCell ref="B33:C33"/>
    <mergeCell ref="B26:C26"/>
    <mergeCell ref="B27:C27"/>
    <mergeCell ref="B28:C28"/>
    <mergeCell ref="B24:C25"/>
    <mergeCell ref="G31:M31"/>
    <mergeCell ref="N31:N32"/>
    <mergeCell ref="D31:F31"/>
    <mergeCell ref="D24:F24"/>
  </mergeCells>
  <phoneticPr fontId="2"/>
  <pageMargins left="0.43" right="0.19" top="0.46" bottom="0.2" header="0.2" footer="0.2"/>
  <pageSetup paperSize="9" scale="81" orientation="portrait" horizont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7"/>
  <sheetViews>
    <sheetView showGridLines="0" tabSelected="1" zoomScale="90" zoomScaleNormal="90" zoomScaleSheetLayoutView="100" workbookViewId="0">
      <selection activeCell="P9" sqref="P9"/>
    </sheetView>
  </sheetViews>
  <sheetFormatPr defaultRowHeight="13.5" x14ac:dyDescent="0.15"/>
  <cols>
    <col min="1" max="1" width="2.75" customWidth="1"/>
    <col min="2" max="2" width="13.25" customWidth="1"/>
    <col min="3" max="3" width="22.375" customWidth="1"/>
    <col min="4" max="4" width="6.375" style="1" customWidth="1"/>
    <col min="5" max="6" width="10.625" style="1" customWidth="1"/>
    <col min="7" max="7" width="7.875" style="1" customWidth="1"/>
    <col min="8" max="8" width="12.375" style="1" customWidth="1"/>
    <col min="9" max="9" width="15" style="1" bestFit="1" customWidth="1"/>
    <col min="10" max="10" width="9.25" style="1" customWidth="1"/>
    <col min="11" max="11" width="12.5" style="1" customWidth="1"/>
    <col min="12" max="12" width="14" style="1" customWidth="1"/>
    <col min="13" max="13" width="1.75" customWidth="1"/>
  </cols>
  <sheetData>
    <row r="1" spans="1:12" ht="30" customHeight="1" x14ac:dyDescent="0.15">
      <c r="A1" s="20" t="s">
        <v>80</v>
      </c>
      <c r="B1" s="17"/>
      <c r="C1" s="17"/>
      <c r="D1" s="21"/>
      <c r="E1" s="21"/>
      <c r="F1" s="21"/>
      <c r="G1" s="21"/>
      <c r="H1" s="21"/>
      <c r="I1" s="21"/>
      <c r="J1" s="21"/>
      <c r="K1" s="21"/>
      <c r="L1" s="21"/>
    </row>
    <row r="2" spans="1:12" ht="30" customHeight="1" x14ac:dyDescent="0.15">
      <c r="A2" s="17"/>
      <c r="B2" s="17"/>
      <c r="C2" s="17"/>
      <c r="D2" s="21"/>
      <c r="E2" s="21"/>
      <c r="F2" s="21"/>
      <c r="G2" s="21"/>
      <c r="H2" s="21"/>
      <c r="I2" s="21"/>
      <c r="J2" s="21"/>
      <c r="K2" s="22"/>
      <c r="L2" s="23" t="s">
        <v>62</v>
      </c>
    </row>
    <row r="3" spans="1:12" ht="30" customHeight="1" x14ac:dyDescent="0.15">
      <c r="A3" s="17"/>
      <c r="B3" s="64" t="s">
        <v>28</v>
      </c>
      <c r="C3" s="64" t="s">
        <v>61</v>
      </c>
      <c r="D3" s="61" t="s">
        <v>54</v>
      </c>
      <c r="E3" s="63"/>
      <c r="F3" s="63"/>
      <c r="G3" s="63" t="s">
        <v>55</v>
      </c>
      <c r="H3" s="63"/>
      <c r="I3" s="63"/>
      <c r="J3" s="64" t="s">
        <v>2</v>
      </c>
      <c r="K3" s="64"/>
      <c r="L3" s="64"/>
    </row>
    <row r="4" spans="1:12" ht="30" customHeight="1" x14ac:dyDescent="0.15">
      <c r="A4" s="17"/>
      <c r="B4" s="64"/>
      <c r="C4" s="64"/>
      <c r="D4" s="37" t="s">
        <v>56</v>
      </c>
      <c r="E4" s="37" t="s">
        <v>57</v>
      </c>
      <c r="F4" s="37" t="s">
        <v>58</v>
      </c>
      <c r="G4" s="37" t="s">
        <v>56</v>
      </c>
      <c r="H4" s="37" t="s">
        <v>57</v>
      </c>
      <c r="I4" s="37" t="s">
        <v>58</v>
      </c>
      <c r="J4" s="37" t="s">
        <v>56</v>
      </c>
      <c r="K4" s="37" t="s">
        <v>57</v>
      </c>
      <c r="L4" s="37" t="s">
        <v>58</v>
      </c>
    </row>
    <row r="5" spans="1:12" ht="30" customHeight="1" x14ac:dyDescent="0.15">
      <c r="A5" s="17"/>
      <c r="B5" s="68" t="s">
        <v>29</v>
      </c>
      <c r="C5" s="28" t="s">
        <v>30</v>
      </c>
      <c r="D5" s="24">
        <v>60</v>
      </c>
      <c r="E5" s="24">
        <v>108144</v>
      </c>
      <c r="F5" s="24">
        <v>965688</v>
      </c>
      <c r="G5" s="24">
        <v>135</v>
      </c>
      <c r="H5" s="24">
        <v>870006</v>
      </c>
      <c r="I5" s="24">
        <v>7777089</v>
      </c>
      <c r="J5" s="39">
        <f>D5+G5</f>
        <v>195</v>
      </c>
      <c r="K5" s="39">
        <f>E5+H5</f>
        <v>978150</v>
      </c>
      <c r="L5" s="39">
        <f>F5+I5</f>
        <v>8742777</v>
      </c>
    </row>
    <row r="6" spans="1:12" ht="30" customHeight="1" x14ac:dyDescent="0.15">
      <c r="A6" s="17"/>
      <c r="B6" s="68"/>
      <c r="C6" s="28" t="s">
        <v>31</v>
      </c>
      <c r="D6" s="24">
        <v>0</v>
      </c>
      <c r="E6" s="24">
        <v>0</v>
      </c>
      <c r="F6" s="24">
        <v>0</v>
      </c>
      <c r="G6" s="24">
        <v>38</v>
      </c>
      <c r="H6" s="24">
        <v>261729</v>
      </c>
      <c r="I6" s="24">
        <v>2346751</v>
      </c>
      <c r="J6" s="39">
        <f t="shared" ref="J6:J34" si="0">D6+G6</f>
        <v>38</v>
      </c>
      <c r="K6" s="39">
        <f t="shared" ref="K6:K34" si="1">E6+H6</f>
        <v>261729</v>
      </c>
      <c r="L6" s="39">
        <f t="shared" ref="L6:L34" si="2">F6+I6</f>
        <v>2346751</v>
      </c>
    </row>
    <row r="7" spans="1:12" ht="30" customHeight="1" x14ac:dyDescent="0.15">
      <c r="A7" s="17"/>
      <c r="B7" s="68"/>
      <c r="C7" s="28" t="s">
        <v>32</v>
      </c>
      <c r="D7" s="24">
        <v>25</v>
      </c>
      <c r="E7" s="24">
        <v>76378</v>
      </c>
      <c r="F7" s="24">
        <v>676948</v>
      </c>
      <c r="G7" s="24">
        <v>99</v>
      </c>
      <c r="H7" s="24">
        <v>408723</v>
      </c>
      <c r="I7" s="24">
        <v>3649768</v>
      </c>
      <c r="J7" s="39">
        <f t="shared" si="0"/>
        <v>124</v>
      </c>
      <c r="K7" s="39">
        <f t="shared" si="1"/>
        <v>485101</v>
      </c>
      <c r="L7" s="39">
        <f t="shared" si="2"/>
        <v>4326716</v>
      </c>
    </row>
    <row r="8" spans="1:12" ht="30" customHeight="1" x14ac:dyDescent="0.15">
      <c r="A8" s="17"/>
      <c r="B8" s="68"/>
      <c r="C8" s="28" t="s">
        <v>33</v>
      </c>
      <c r="D8" s="24">
        <v>4</v>
      </c>
      <c r="E8" s="24">
        <v>10472</v>
      </c>
      <c r="F8" s="24">
        <v>89936</v>
      </c>
      <c r="G8" s="24">
        <v>17</v>
      </c>
      <c r="H8" s="24">
        <v>55160</v>
      </c>
      <c r="I8" s="24">
        <v>493916</v>
      </c>
      <c r="J8" s="39">
        <f t="shared" si="0"/>
        <v>21</v>
      </c>
      <c r="K8" s="39">
        <f t="shared" si="1"/>
        <v>65632</v>
      </c>
      <c r="L8" s="39">
        <f t="shared" si="2"/>
        <v>583852</v>
      </c>
    </row>
    <row r="9" spans="1:12" ht="30" customHeight="1" x14ac:dyDescent="0.15">
      <c r="A9" s="17"/>
      <c r="B9" s="68"/>
      <c r="C9" s="28" t="s">
        <v>34</v>
      </c>
      <c r="D9" s="24">
        <v>2</v>
      </c>
      <c r="E9" s="24">
        <v>1559</v>
      </c>
      <c r="F9" s="24">
        <v>14031</v>
      </c>
      <c r="G9" s="24">
        <v>72</v>
      </c>
      <c r="H9" s="24">
        <v>55722</v>
      </c>
      <c r="I9" s="24">
        <v>497877</v>
      </c>
      <c r="J9" s="39">
        <f t="shared" si="0"/>
        <v>74</v>
      </c>
      <c r="K9" s="39">
        <f t="shared" si="1"/>
        <v>57281</v>
      </c>
      <c r="L9" s="39">
        <f t="shared" si="2"/>
        <v>511908</v>
      </c>
    </row>
    <row r="10" spans="1:12" ht="30" customHeight="1" x14ac:dyDescent="0.15">
      <c r="A10" s="17"/>
      <c r="B10" s="68"/>
      <c r="C10" s="28" t="s">
        <v>35</v>
      </c>
      <c r="D10" s="24">
        <v>183</v>
      </c>
      <c r="E10" s="24">
        <v>478598</v>
      </c>
      <c r="F10" s="24">
        <v>4294454</v>
      </c>
      <c r="G10" s="24">
        <v>549</v>
      </c>
      <c r="H10" s="24">
        <v>4083801</v>
      </c>
      <c r="I10" s="24">
        <v>36711064</v>
      </c>
      <c r="J10" s="39">
        <f t="shared" si="0"/>
        <v>732</v>
      </c>
      <c r="K10" s="39">
        <f t="shared" si="1"/>
        <v>4562399</v>
      </c>
      <c r="L10" s="39">
        <f t="shared" si="2"/>
        <v>41005518</v>
      </c>
    </row>
    <row r="11" spans="1:12" ht="30" customHeight="1" x14ac:dyDescent="0.15">
      <c r="A11" s="17"/>
      <c r="B11" s="68"/>
      <c r="C11" s="28" t="s">
        <v>36</v>
      </c>
      <c r="D11" s="24">
        <v>32</v>
      </c>
      <c r="E11" s="24">
        <v>113518</v>
      </c>
      <c r="F11" s="24">
        <v>1012773</v>
      </c>
      <c r="G11" s="24">
        <v>125</v>
      </c>
      <c r="H11" s="24">
        <v>1086439</v>
      </c>
      <c r="I11" s="24">
        <v>9725984</v>
      </c>
      <c r="J11" s="39">
        <f t="shared" si="0"/>
        <v>157</v>
      </c>
      <c r="K11" s="39">
        <f t="shared" si="1"/>
        <v>1199957</v>
      </c>
      <c r="L11" s="39">
        <f t="shared" si="2"/>
        <v>10738757</v>
      </c>
    </row>
    <row r="12" spans="1:12" ht="30" customHeight="1" x14ac:dyDescent="0.15">
      <c r="A12" s="17"/>
      <c r="B12" s="68"/>
      <c r="C12" s="28" t="s">
        <v>37</v>
      </c>
      <c r="D12" s="24">
        <v>2</v>
      </c>
      <c r="E12" s="24">
        <v>6281</v>
      </c>
      <c r="F12" s="24">
        <v>56529</v>
      </c>
      <c r="G12" s="24">
        <v>148</v>
      </c>
      <c r="H12" s="24">
        <v>1124710</v>
      </c>
      <c r="I12" s="24">
        <v>10121071</v>
      </c>
      <c r="J12" s="39">
        <f t="shared" si="0"/>
        <v>150</v>
      </c>
      <c r="K12" s="39">
        <f t="shared" si="1"/>
        <v>1130991</v>
      </c>
      <c r="L12" s="39">
        <f t="shared" si="2"/>
        <v>10177600</v>
      </c>
    </row>
    <row r="13" spans="1:12" ht="30" customHeight="1" x14ac:dyDescent="0.15">
      <c r="A13" s="17"/>
      <c r="B13" s="68"/>
      <c r="C13" s="28" t="s">
        <v>38</v>
      </c>
      <c r="D13" s="24">
        <v>1</v>
      </c>
      <c r="E13" s="24">
        <v>8157</v>
      </c>
      <c r="F13" s="24">
        <v>73413</v>
      </c>
      <c r="G13" s="24">
        <v>33</v>
      </c>
      <c r="H13" s="24">
        <v>317230</v>
      </c>
      <c r="I13" s="24">
        <v>2861465</v>
      </c>
      <c r="J13" s="39">
        <f t="shared" si="0"/>
        <v>34</v>
      </c>
      <c r="K13" s="39">
        <f t="shared" si="1"/>
        <v>325387</v>
      </c>
      <c r="L13" s="39">
        <f t="shared" si="2"/>
        <v>2934878</v>
      </c>
    </row>
    <row r="14" spans="1:12" ht="30" customHeight="1" x14ac:dyDescent="0.15">
      <c r="A14" s="17"/>
      <c r="B14" s="68"/>
      <c r="C14" s="28" t="s">
        <v>39</v>
      </c>
      <c r="D14" s="24">
        <v>0</v>
      </c>
      <c r="E14" s="24">
        <v>0</v>
      </c>
      <c r="F14" s="24">
        <v>0</v>
      </c>
      <c r="G14" s="24">
        <v>0</v>
      </c>
      <c r="H14" s="24">
        <v>0</v>
      </c>
      <c r="I14" s="24">
        <v>0</v>
      </c>
      <c r="J14" s="39">
        <f t="shared" si="0"/>
        <v>0</v>
      </c>
      <c r="K14" s="39">
        <f t="shared" si="1"/>
        <v>0</v>
      </c>
      <c r="L14" s="39">
        <f t="shared" si="2"/>
        <v>0</v>
      </c>
    </row>
    <row r="15" spans="1:12" ht="30" customHeight="1" x14ac:dyDescent="0.15">
      <c r="A15" s="17"/>
      <c r="B15" s="68"/>
      <c r="C15" s="28" t="s">
        <v>40</v>
      </c>
      <c r="D15" s="25">
        <v>56</v>
      </c>
      <c r="E15" s="24">
        <v>34294</v>
      </c>
      <c r="F15" s="24">
        <v>308246</v>
      </c>
      <c r="G15" s="24">
        <v>474</v>
      </c>
      <c r="H15" s="24">
        <v>737249</v>
      </c>
      <c r="I15" s="24">
        <v>6622093</v>
      </c>
      <c r="J15" s="39">
        <f t="shared" si="0"/>
        <v>530</v>
      </c>
      <c r="K15" s="39">
        <f t="shared" si="1"/>
        <v>771543</v>
      </c>
      <c r="L15" s="39">
        <f t="shared" si="2"/>
        <v>6930339</v>
      </c>
    </row>
    <row r="16" spans="1:12" ht="30" customHeight="1" x14ac:dyDescent="0.15">
      <c r="A16" s="17"/>
      <c r="B16" s="68"/>
      <c r="C16" s="29" t="s">
        <v>41</v>
      </c>
      <c r="D16" s="24">
        <v>3</v>
      </c>
      <c r="E16" s="26"/>
      <c r="F16" s="24">
        <v>59170</v>
      </c>
      <c r="G16" s="24">
        <v>5</v>
      </c>
      <c r="H16" s="26"/>
      <c r="I16" s="24">
        <v>156132</v>
      </c>
      <c r="J16" s="39">
        <f t="shared" si="0"/>
        <v>8</v>
      </c>
      <c r="K16" s="42"/>
      <c r="L16" s="39">
        <f t="shared" si="2"/>
        <v>215302</v>
      </c>
    </row>
    <row r="17" spans="1:12" ht="30" customHeight="1" x14ac:dyDescent="0.15">
      <c r="A17" s="17"/>
      <c r="B17" s="68"/>
      <c r="C17" s="29" t="s">
        <v>42</v>
      </c>
      <c r="D17" s="24">
        <v>1</v>
      </c>
      <c r="E17" s="26"/>
      <c r="F17" s="24">
        <v>15300</v>
      </c>
      <c r="G17" s="24">
        <v>0</v>
      </c>
      <c r="H17" s="26"/>
      <c r="I17" s="24">
        <v>0</v>
      </c>
      <c r="J17" s="39">
        <f t="shared" si="0"/>
        <v>1</v>
      </c>
      <c r="K17" s="42"/>
      <c r="L17" s="39">
        <f t="shared" si="2"/>
        <v>15300</v>
      </c>
    </row>
    <row r="18" spans="1:12" ht="30" customHeight="1" x14ac:dyDescent="0.15">
      <c r="A18" s="17"/>
      <c r="B18" s="68"/>
      <c r="C18" s="28" t="s">
        <v>43</v>
      </c>
      <c r="D18" s="27">
        <v>2</v>
      </c>
      <c r="E18" s="24">
        <v>12367</v>
      </c>
      <c r="F18" s="24">
        <v>117783</v>
      </c>
      <c r="G18" s="24">
        <v>39</v>
      </c>
      <c r="H18" s="24">
        <v>589711</v>
      </c>
      <c r="I18" s="24">
        <v>5297924</v>
      </c>
      <c r="J18" s="39">
        <f t="shared" si="0"/>
        <v>41</v>
      </c>
      <c r="K18" s="39">
        <f t="shared" si="1"/>
        <v>602078</v>
      </c>
      <c r="L18" s="39">
        <f t="shared" si="2"/>
        <v>5415707</v>
      </c>
    </row>
    <row r="19" spans="1:12" ht="30" customHeight="1" x14ac:dyDescent="0.15">
      <c r="A19" s="17"/>
      <c r="B19" s="68"/>
      <c r="C19" s="28" t="s">
        <v>44</v>
      </c>
      <c r="D19" s="24">
        <v>271</v>
      </c>
      <c r="E19" s="24">
        <v>118930</v>
      </c>
      <c r="F19" s="24">
        <v>1189300</v>
      </c>
      <c r="G19" s="24">
        <v>782</v>
      </c>
      <c r="H19" s="24">
        <v>1204500</v>
      </c>
      <c r="I19" s="24">
        <v>12049377</v>
      </c>
      <c r="J19" s="39">
        <f t="shared" si="0"/>
        <v>1053</v>
      </c>
      <c r="K19" s="39">
        <f t="shared" si="1"/>
        <v>1323430</v>
      </c>
      <c r="L19" s="39">
        <f t="shared" si="2"/>
        <v>13238677</v>
      </c>
    </row>
    <row r="20" spans="1:12" ht="30" customHeight="1" x14ac:dyDescent="0.15">
      <c r="A20" s="17"/>
      <c r="B20" s="68"/>
      <c r="C20" s="69" t="s">
        <v>20</v>
      </c>
      <c r="D20" s="70">
        <f t="shared" ref="D20:I20" si="3">SUM(D5:D19)</f>
        <v>642</v>
      </c>
      <c r="E20" s="70">
        <f t="shared" si="3"/>
        <v>968698</v>
      </c>
      <c r="F20" s="70">
        <f>SUM(F5:F19)</f>
        <v>8873571</v>
      </c>
      <c r="G20" s="70">
        <f t="shared" si="3"/>
        <v>2516</v>
      </c>
      <c r="H20" s="70">
        <f t="shared" si="3"/>
        <v>10794980</v>
      </c>
      <c r="I20" s="70">
        <f t="shared" si="3"/>
        <v>98310511</v>
      </c>
      <c r="J20" s="70">
        <f t="shared" si="0"/>
        <v>3158</v>
      </c>
      <c r="K20" s="70">
        <f t="shared" si="1"/>
        <v>11763678</v>
      </c>
      <c r="L20" s="70">
        <f t="shared" si="2"/>
        <v>107184082</v>
      </c>
    </row>
    <row r="21" spans="1:12" ht="30" customHeight="1" x14ac:dyDescent="0.15">
      <c r="A21" s="17"/>
      <c r="B21" s="65" t="s">
        <v>59</v>
      </c>
      <c r="C21" s="28" t="s">
        <v>77</v>
      </c>
      <c r="D21" s="25">
        <v>0</v>
      </c>
      <c r="E21" s="25">
        <v>0</v>
      </c>
      <c r="F21" s="25">
        <v>0</v>
      </c>
      <c r="G21" s="24">
        <v>0</v>
      </c>
      <c r="H21" s="24">
        <v>0</v>
      </c>
      <c r="I21" s="24">
        <v>0</v>
      </c>
      <c r="J21" s="39">
        <f t="shared" ref="J21" si="4">D21+G21</f>
        <v>0</v>
      </c>
      <c r="K21" s="39">
        <f t="shared" ref="K21" si="5">E21+H21</f>
        <v>0</v>
      </c>
      <c r="L21" s="39">
        <f t="shared" ref="L21" si="6">F21+I21</f>
        <v>0</v>
      </c>
    </row>
    <row r="22" spans="1:12" ht="30" customHeight="1" x14ac:dyDescent="0.15">
      <c r="A22" s="17"/>
      <c r="B22" s="66"/>
      <c r="C22" s="29" t="s">
        <v>45</v>
      </c>
      <c r="D22" s="24">
        <v>0</v>
      </c>
      <c r="E22" s="24">
        <v>0</v>
      </c>
      <c r="F22" s="24">
        <v>0</v>
      </c>
      <c r="G22" s="30">
        <v>0</v>
      </c>
      <c r="H22" s="24">
        <v>0</v>
      </c>
      <c r="I22" s="24">
        <v>0</v>
      </c>
      <c r="J22" s="39">
        <f>D22+G22</f>
        <v>0</v>
      </c>
      <c r="K22" s="39">
        <f t="shared" si="1"/>
        <v>0</v>
      </c>
      <c r="L22" s="39">
        <f t="shared" si="2"/>
        <v>0</v>
      </c>
    </row>
    <row r="23" spans="1:12" ht="30" customHeight="1" x14ac:dyDescent="0.15">
      <c r="A23" s="17"/>
      <c r="B23" s="66"/>
      <c r="C23" s="28" t="s">
        <v>46</v>
      </c>
      <c r="D23" s="27">
        <v>2</v>
      </c>
      <c r="E23" s="27">
        <v>7598</v>
      </c>
      <c r="F23" s="27">
        <v>65633</v>
      </c>
      <c r="G23" s="24">
        <v>29</v>
      </c>
      <c r="H23" s="24">
        <v>282782</v>
      </c>
      <c r="I23" s="24">
        <v>2545038</v>
      </c>
      <c r="J23" s="39">
        <f t="shared" si="0"/>
        <v>31</v>
      </c>
      <c r="K23" s="39">
        <f t="shared" si="1"/>
        <v>290380</v>
      </c>
      <c r="L23" s="39">
        <f t="shared" si="2"/>
        <v>2610671</v>
      </c>
    </row>
    <row r="24" spans="1:12" ht="30" customHeight="1" x14ac:dyDescent="0.15">
      <c r="A24" s="17"/>
      <c r="B24" s="66"/>
      <c r="C24" s="28" t="s">
        <v>47</v>
      </c>
      <c r="D24" s="24">
        <v>6</v>
      </c>
      <c r="E24" s="24">
        <v>33092</v>
      </c>
      <c r="F24" s="24">
        <v>297828</v>
      </c>
      <c r="G24" s="24">
        <v>57</v>
      </c>
      <c r="H24" s="24">
        <v>1166763</v>
      </c>
      <c r="I24" s="24">
        <v>10472863</v>
      </c>
      <c r="J24" s="39">
        <f t="shared" si="0"/>
        <v>63</v>
      </c>
      <c r="K24" s="39">
        <f t="shared" si="1"/>
        <v>1199855</v>
      </c>
      <c r="L24" s="39">
        <f t="shared" si="2"/>
        <v>10770691</v>
      </c>
    </row>
    <row r="25" spans="1:12" ht="30" customHeight="1" x14ac:dyDescent="0.15">
      <c r="A25" s="17"/>
      <c r="B25" s="66"/>
      <c r="C25" s="28" t="s">
        <v>48</v>
      </c>
      <c r="D25" s="25">
        <v>0</v>
      </c>
      <c r="E25" s="25">
        <v>0</v>
      </c>
      <c r="F25" s="25">
        <v>0</v>
      </c>
      <c r="G25" s="24">
        <v>61</v>
      </c>
      <c r="H25" s="24">
        <v>1537944</v>
      </c>
      <c r="I25" s="24">
        <v>13761078</v>
      </c>
      <c r="J25" s="39">
        <f t="shared" si="0"/>
        <v>61</v>
      </c>
      <c r="K25" s="39">
        <f t="shared" si="1"/>
        <v>1537944</v>
      </c>
      <c r="L25" s="39">
        <f t="shared" si="2"/>
        <v>13761078</v>
      </c>
    </row>
    <row r="26" spans="1:12" ht="30" customHeight="1" x14ac:dyDescent="0.15">
      <c r="A26" s="17"/>
      <c r="B26" s="66"/>
      <c r="C26" s="29" t="s">
        <v>49</v>
      </c>
      <c r="D26" s="24">
        <v>0</v>
      </c>
      <c r="E26" s="24">
        <v>0</v>
      </c>
      <c r="F26" s="24">
        <v>0</v>
      </c>
      <c r="G26" s="30">
        <v>0</v>
      </c>
      <c r="H26" s="24">
        <v>0</v>
      </c>
      <c r="I26" s="24">
        <v>0</v>
      </c>
      <c r="J26" s="39">
        <f t="shared" si="0"/>
        <v>0</v>
      </c>
      <c r="K26" s="39">
        <f t="shared" si="1"/>
        <v>0</v>
      </c>
      <c r="L26" s="39">
        <f t="shared" si="2"/>
        <v>0</v>
      </c>
    </row>
    <row r="27" spans="1:12" ht="30" customHeight="1" x14ac:dyDescent="0.15">
      <c r="A27" s="17"/>
      <c r="B27" s="66"/>
      <c r="C27" s="28" t="s">
        <v>50</v>
      </c>
      <c r="D27" s="27">
        <v>0</v>
      </c>
      <c r="E27" s="27">
        <v>0</v>
      </c>
      <c r="F27" s="27">
        <v>0</v>
      </c>
      <c r="G27" s="24">
        <v>1</v>
      </c>
      <c r="H27" s="24">
        <v>25016</v>
      </c>
      <c r="I27" s="24">
        <v>225144</v>
      </c>
      <c r="J27" s="39">
        <f t="shared" si="0"/>
        <v>1</v>
      </c>
      <c r="K27" s="39">
        <f t="shared" si="1"/>
        <v>25016</v>
      </c>
      <c r="L27" s="39">
        <f t="shared" si="2"/>
        <v>225144</v>
      </c>
    </row>
    <row r="28" spans="1:12" ht="30" customHeight="1" x14ac:dyDescent="0.15">
      <c r="A28" s="17"/>
      <c r="B28" s="66"/>
      <c r="C28" s="28" t="s">
        <v>78</v>
      </c>
      <c r="D28" s="27">
        <v>0</v>
      </c>
      <c r="E28" s="27">
        <v>0</v>
      </c>
      <c r="F28" s="27">
        <v>0</v>
      </c>
      <c r="G28" s="24">
        <v>0</v>
      </c>
      <c r="H28" s="24">
        <v>0</v>
      </c>
      <c r="I28" s="24">
        <v>0</v>
      </c>
      <c r="J28" s="39">
        <f t="shared" si="0"/>
        <v>0</v>
      </c>
      <c r="K28" s="39">
        <f t="shared" si="1"/>
        <v>0</v>
      </c>
      <c r="L28" s="39">
        <f t="shared" si="2"/>
        <v>0</v>
      </c>
    </row>
    <row r="29" spans="1:12" ht="30" customHeight="1" x14ac:dyDescent="0.15">
      <c r="A29" s="17"/>
      <c r="B29" s="67"/>
      <c r="C29" s="69" t="s">
        <v>20</v>
      </c>
      <c r="D29" s="70">
        <f t="shared" ref="D29:I29" si="7">SUM(D21:D28)</f>
        <v>8</v>
      </c>
      <c r="E29" s="70">
        <f t="shared" si="7"/>
        <v>40690</v>
      </c>
      <c r="F29" s="70">
        <f t="shared" si="7"/>
        <v>363461</v>
      </c>
      <c r="G29" s="70">
        <f t="shared" si="7"/>
        <v>148</v>
      </c>
      <c r="H29" s="70">
        <f t="shared" si="7"/>
        <v>3012505</v>
      </c>
      <c r="I29" s="70">
        <f t="shared" si="7"/>
        <v>27004123</v>
      </c>
      <c r="J29" s="70">
        <f>D29+G29</f>
        <v>156</v>
      </c>
      <c r="K29" s="70">
        <f t="shared" si="1"/>
        <v>3053195</v>
      </c>
      <c r="L29" s="70">
        <f t="shared" si="2"/>
        <v>27367584</v>
      </c>
    </row>
    <row r="30" spans="1:12" ht="30" customHeight="1" x14ac:dyDescent="0.15">
      <c r="A30" s="17"/>
      <c r="B30" s="65" t="s">
        <v>60</v>
      </c>
      <c r="C30" s="28" t="s">
        <v>51</v>
      </c>
      <c r="D30" s="24">
        <v>0</v>
      </c>
      <c r="E30" s="24">
        <v>0</v>
      </c>
      <c r="F30" s="24">
        <v>0</v>
      </c>
      <c r="G30" s="24">
        <v>186</v>
      </c>
      <c r="H30" s="24">
        <v>5331622</v>
      </c>
      <c r="I30" s="24">
        <v>47992706</v>
      </c>
      <c r="J30" s="39">
        <f t="shared" si="0"/>
        <v>186</v>
      </c>
      <c r="K30" s="39">
        <f t="shared" si="1"/>
        <v>5331622</v>
      </c>
      <c r="L30" s="39">
        <f t="shared" si="2"/>
        <v>47992706</v>
      </c>
    </row>
    <row r="31" spans="1:12" ht="30" customHeight="1" x14ac:dyDescent="0.15">
      <c r="A31" s="17"/>
      <c r="B31" s="66"/>
      <c r="C31" s="28" t="s">
        <v>52</v>
      </c>
      <c r="D31" s="24">
        <v>0</v>
      </c>
      <c r="E31" s="24">
        <v>0</v>
      </c>
      <c r="F31" s="24">
        <v>0</v>
      </c>
      <c r="G31" s="24">
        <v>203</v>
      </c>
      <c r="H31" s="24">
        <v>5901722</v>
      </c>
      <c r="I31" s="24">
        <v>53114026</v>
      </c>
      <c r="J31" s="39">
        <f t="shared" si="0"/>
        <v>203</v>
      </c>
      <c r="K31" s="39">
        <f t="shared" si="1"/>
        <v>5901722</v>
      </c>
      <c r="L31" s="39">
        <f t="shared" si="2"/>
        <v>53114026</v>
      </c>
    </row>
    <row r="32" spans="1:12" ht="30" customHeight="1" x14ac:dyDescent="0.15">
      <c r="A32" s="17"/>
      <c r="B32" s="66"/>
      <c r="C32" s="28" t="s">
        <v>53</v>
      </c>
      <c r="D32" s="24">
        <v>0</v>
      </c>
      <c r="E32" s="24">
        <v>0</v>
      </c>
      <c r="F32" s="24">
        <v>0</v>
      </c>
      <c r="G32" s="24">
        <v>8</v>
      </c>
      <c r="H32" s="24">
        <v>314673</v>
      </c>
      <c r="I32" s="24">
        <v>2832057</v>
      </c>
      <c r="J32" s="39">
        <f t="shared" si="0"/>
        <v>8</v>
      </c>
      <c r="K32" s="39">
        <f t="shared" si="1"/>
        <v>314673</v>
      </c>
      <c r="L32" s="39">
        <f t="shared" si="2"/>
        <v>2832057</v>
      </c>
    </row>
    <row r="33" spans="1:12" ht="30" customHeight="1" x14ac:dyDescent="0.15">
      <c r="A33" s="17"/>
      <c r="B33" s="67"/>
      <c r="C33" s="69" t="s">
        <v>20</v>
      </c>
      <c r="D33" s="70">
        <f t="shared" ref="D33:I33" si="8">SUM(D30:D32)</f>
        <v>0</v>
      </c>
      <c r="E33" s="70">
        <f t="shared" si="8"/>
        <v>0</v>
      </c>
      <c r="F33" s="70">
        <f t="shared" si="8"/>
        <v>0</v>
      </c>
      <c r="G33" s="70">
        <f t="shared" si="8"/>
        <v>397</v>
      </c>
      <c r="H33" s="70">
        <f t="shared" si="8"/>
        <v>11548017</v>
      </c>
      <c r="I33" s="70">
        <f t="shared" si="8"/>
        <v>103938789</v>
      </c>
      <c r="J33" s="70">
        <f t="shared" si="0"/>
        <v>397</v>
      </c>
      <c r="K33" s="70">
        <f t="shared" si="1"/>
        <v>11548017</v>
      </c>
      <c r="L33" s="70">
        <f t="shared" si="2"/>
        <v>103938789</v>
      </c>
    </row>
    <row r="34" spans="1:12" ht="30" customHeight="1" x14ac:dyDescent="0.15">
      <c r="A34" s="17"/>
      <c r="B34" s="71" t="s">
        <v>2</v>
      </c>
      <c r="C34" s="71"/>
      <c r="D34" s="70">
        <f t="shared" ref="D34:I34" si="9">D33+D29+D20</f>
        <v>650</v>
      </c>
      <c r="E34" s="70">
        <f t="shared" si="9"/>
        <v>1009388</v>
      </c>
      <c r="F34" s="70">
        <f t="shared" si="9"/>
        <v>9237032</v>
      </c>
      <c r="G34" s="70">
        <f t="shared" si="9"/>
        <v>3061</v>
      </c>
      <c r="H34" s="70">
        <f t="shared" si="9"/>
        <v>25355502</v>
      </c>
      <c r="I34" s="70">
        <f t="shared" si="9"/>
        <v>229253423</v>
      </c>
      <c r="J34" s="70">
        <f t="shared" si="0"/>
        <v>3711</v>
      </c>
      <c r="K34" s="70">
        <f t="shared" si="1"/>
        <v>26364890</v>
      </c>
      <c r="L34" s="70">
        <f t="shared" si="2"/>
        <v>238490455</v>
      </c>
    </row>
    <row r="37" spans="1:12" ht="13.5" customHeight="1" x14ac:dyDescent="0.15"/>
  </sheetData>
  <mergeCells count="9">
    <mergeCell ref="G3:I3"/>
    <mergeCell ref="J3:L3"/>
    <mergeCell ref="C3:C4"/>
    <mergeCell ref="B30:B33"/>
    <mergeCell ref="B34:C34"/>
    <mergeCell ref="B3:B4"/>
    <mergeCell ref="B5:B20"/>
    <mergeCell ref="D3:F3"/>
    <mergeCell ref="B21:B29"/>
  </mergeCells>
  <phoneticPr fontId="2"/>
  <pageMargins left="0.25" right="0.19" top="0.77" bottom="0.47" header="0.34" footer="0.32"/>
  <pageSetup paperSize="9" scale="74" orientation="portrait" horizontalDpi="300" r:id="rId1"/>
  <headerFooter alignWithMargins="0"/>
  <rowBreaks count="1" manualBreakCount="1">
    <brk id="5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Ⅰ　認定者数、受給者数</vt:lpstr>
      <vt:lpstr>Ⅱ　給付費の状況</vt:lpstr>
      <vt:lpstr>'Ⅰ　認定者数、受給者数'!Print_Area</vt:lpstr>
      <vt:lpstr>'Ⅱ　給付費の状況'!Print_Area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tsutomu</dc:creator>
  <cp:lastModifiedBy>山蔭　淳子</cp:lastModifiedBy>
  <cp:lastPrinted>2016-04-20T01:13:36Z</cp:lastPrinted>
  <dcterms:created xsi:type="dcterms:W3CDTF">2006-05-10T06:38:17Z</dcterms:created>
  <dcterms:modified xsi:type="dcterms:W3CDTF">2016-09-02T06:09:24Z</dcterms:modified>
</cp:coreProperties>
</file>